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RANSPARENCIA CODESOL 2019\Art.84\XXXIV (A, B)\"/>
    </mc:Choice>
  </mc:AlternateContent>
  <xr:revisionPtr revIDLastSave="0" documentId="13_ncr:1_{A29890D2-327E-4246-8E62-E33B4D47A153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B21" i="1" l="1"/>
  <c r="AB22" i="1"/>
  <c r="AB23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9" i="1"/>
  <c r="AA8" i="1"/>
  <c r="U23" i="1"/>
  <c r="T23" i="1"/>
  <c r="T22" i="1"/>
  <c r="T21" i="1"/>
  <c r="T20" i="1"/>
  <c r="U19" i="1"/>
  <c r="U20" i="1"/>
  <c r="U21" i="1"/>
  <c r="U22" i="1"/>
  <c r="T19" i="1"/>
  <c r="T18" i="1"/>
  <c r="T17" i="1"/>
  <c r="T16" i="1"/>
  <c r="T15" i="1"/>
  <c r="T14" i="1"/>
  <c r="T13" i="1"/>
  <c r="T12" i="1"/>
  <c r="T11" i="1"/>
  <c r="T10" i="1"/>
  <c r="T9" i="1"/>
  <c r="T8" i="1"/>
  <c r="U8" i="1" s="1"/>
  <c r="AC23" i="1"/>
  <c r="AC22" i="1"/>
  <c r="AC21" i="1"/>
  <c r="R23" i="1"/>
  <c r="R21" i="1"/>
  <c r="R22" i="1"/>
  <c r="R8" i="1"/>
  <c r="AB19" i="1" l="1"/>
  <c r="AB20" i="1"/>
  <c r="AC20" i="1"/>
  <c r="AC19" i="1"/>
  <c r="R20" i="1"/>
  <c r="R19" i="1"/>
  <c r="AC9" i="1"/>
  <c r="AC10" i="1"/>
  <c r="AC11" i="1"/>
  <c r="AC12" i="1"/>
  <c r="AC13" i="1"/>
  <c r="AC14" i="1"/>
  <c r="AC15" i="1"/>
  <c r="AC16" i="1"/>
  <c r="AC17" i="1"/>
  <c r="AC18" i="1"/>
  <c r="AC8" i="1"/>
  <c r="AB17" i="1"/>
  <c r="AB18" i="1"/>
  <c r="U16" i="1"/>
  <c r="AB16" i="1" s="1"/>
  <c r="U17" i="1"/>
  <c r="U18" i="1"/>
  <c r="R16" i="1"/>
  <c r="R17" i="1"/>
  <c r="R18" i="1"/>
  <c r="U15" i="1" l="1"/>
  <c r="AB15" i="1" s="1"/>
  <c r="R15" i="1"/>
  <c r="R14" i="1" l="1"/>
  <c r="U14" i="1"/>
  <c r="AB14" i="1" s="1"/>
  <c r="U13" i="1"/>
  <c r="AB13" i="1" s="1"/>
  <c r="R13" i="1"/>
  <c r="U12" i="1"/>
  <c r="AB12" i="1" s="1"/>
  <c r="R12" i="1"/>
  <c r="U11" i="1"/>
  <c r="AB11" i="1" s="1"/>
  <c r="R11" i="1"/>
  <c r="U10" i="1"/>
  <c r="AB10" i="1" s="1"/>
  <c r="R10" i="1"/>
  <c r="U9" i="1" l="1"/>
  <c r="AB9" i="1" s="1"/>
  <c r="R9" i="1"/>
  <c r="AB8" i="1"/>
</calcChain>
</file>

<file path=xl/sharedStrings.xml><?xml version="1.0" encoding="utf-8"?>
<sst xmlns="http://schemas.openxmlformats.org/spreadsheetml/2006/main" count="832" uniqueCount="348">
  <si>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</si>
  <si>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</si>
  <si>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</si>
  <si>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</si>
  <si>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</si>
  <si>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</si>
  <si>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</si>
  <si>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</si>
  <si>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</si>
  <si>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</si>
  <si>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</si>
  <si>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</si>
  <si>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</si>
  <si>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</si>
  <si>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</si>
  <si>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</si>
  <si>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</si>
  <si>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</si>
  <si>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</si>
  <si>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</si>
  <si>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</si>
  <si>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</si>
  <si>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</si>
  <si>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</si>
  <si>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</si>
  <si>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</si>
  <si>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</si>
  <si>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</si>
  <si>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</si>
  <si>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</si>
  <si>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</si>
  <si>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</si>
  <si>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</si>
  <si>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</si>
  <si>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</si>
  <si>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</si>
  <si>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</si>
  <si>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</si>
  <si>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</si>
  <si>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</si>
  <si>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</si>
  <si>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</si>
  <si>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</si>
  <si>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</si>
  <si>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</si>
  <si>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</si>
  <si>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</si>
  <si>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</si>
  <si>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</si>
  <si>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</si>
  <si>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</si>
  <si>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</si>
  <si>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</si>
  <si>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</si>
  <si>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</si>
  <si>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</si>
  <si>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</si>
  <si>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</si>
  <si>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</si>
  <si>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</si>
  <si>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</si>
  <si>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</si>
  <si>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</si>
  <si>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</si>
  <si>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</si>
  <si>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</si>
  <si>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</si>
  <si>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</si>
  <si>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</si>
  <si>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</si>
  <si>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</si>
  <si>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</si>
  <si>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</si>
  <si>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</si>
  <si>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</si>
  <si>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</si>
  <si>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</si>
  <si>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</si>
  <si>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</si>
  <si>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</si>
  <si>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</si>
  <si>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</si>
  <si>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</si>
  <si>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</si>
  <si>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</si>
  <si>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</si>
  <si>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</si>
  <si>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</si>
  <si>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</si>
  <si>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</si>
  <si>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</si>
  <si>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</si>
  <si>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</si>
  <si>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</si>
  <si>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</si>
  <si>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</si>
  <si>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</si>
  <si>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</si>
  <si>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</si>
  <si>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</si>
  <si>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</si>
  <si>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</si>
  <si>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</si>
  <si>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</si>
  <si>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</si>
  <si>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</si>
  <si>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</si>
  <si>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</si>
  <si>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</si>
  <si>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</si>
  <si>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</si>
  <si>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</si>
  <si>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</si>
  <si>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</si>
  <si>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</si>
  <si>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</si>
  <si>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</si>
  <si>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</si>
  <si>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</si>
  <si>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</si>
  <si>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</si>
  <si>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</si>
  <si>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</si>
  <si>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</si>
  <si>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</si>
  <si>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</si>
  <si>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</si>
  <si>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</si>
  <si>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</si>
  <si>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</si>
  <si>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</si>
  <si>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</si>
  <si>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</si>
  <si>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</si>
  <si>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</si>
  <si>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</si>
  <si>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</si>
  <si>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</si>
  <si>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</si>
  <si>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</si>
  <si>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</si>
  <si>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</si>
  <si>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</si>
  <si>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</si>
  <si>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</si>
  <si>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</si>
  <si>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</si>
  <si>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</si>
  <si>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</si>
  <si>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</si>
  <si>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Javier </t>
  </si>
  <si>
    <t xml:space="preserve">Zamora </t>
  </si>
  <si>
    <t>Gazca</t>
  </si>
  <si>
    <t>GGLOJALX transporte en obras S.A de C.V.</t>
  </si>
  <si>
    <t>GTO140414MH</t>
  </si>
  <si>
    <t>CODESOL</t>
  </si>
  <si>
    <t>Ninguna</t>
  </si>
  <si>
    <t>No se ha generado informacion alguna, ya que aun esta en proceso la obra</t>
  </si>
  <si>
    <t>134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</si>
  <si>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justino arturo</t>
  </si>
  <si>
    <t xml:space="preserve">moran </t>
  </si>
  <si>
    <t>del angel</t>
  </si>
  <si>
    <t>CPY0910245S2</t>
  </si>
  <si>
    <t>CEMSA PROYECTOS Y CONSTRUCCIONES, S.A DE C.V.</t>
  </si>
  <si>
    <t>VARIBALE</t>
  </si>
  <si>
    <t>VARIABLE</t>
  </si>
  <si>
    <t>por estimacion</t>
  </si>
  <si>
    <t>municipales</t>
  </si>
  <si>
    <t>ramo 33</t>
  </si>
  <si>
    <t>obras publicas</t>
  </si>
  <si>
    <t>codesol</t>
  </si>
  <si>
    <t>CONSORCIO EBANENSE CONSOLIDADO JAZAGA S.A. DE C.V</t>
  </si>
  <si>
    <t>CEC160217I28</t>
  </si>
  <si>
    <t>JAVIER</t>
  </si>
  <si>
    <t>ZAMORA</t>
  </si>
  <si>
    <t>GAZCA</t>
  </si>
  <si>
    <t>NACIONAL</t>
  </si>
  <si>
    <t>JUAREZ</t>
  </si>
  <si>
    <t xml:space="preserve">ROSA GUADALUPE </t>
  </si>
  <si>
    <t xml:space="preserve">GONZALEZ </t>
  </si>
  <si>
    <t>GOJR790625FB0</t>
  </si>
  <si>
    <t>ROSA GUADALUPE GONZALEZ JUAREZ</t>
  </si>
  <si>
    <t>CABECERA MUNICIPAL</t>
  </si>
  <si>
    <t>JOSE PILAR</t>
  </si>
  <si>
    <t>DIAZ</t>
  </si>
  <si>
    <t>RIVERA</t>
  </si>
  <si>
    <t xml:space="preserve">JOSE PILAR DIAZ RIVERA </t>
  </si>
  <si>
    <t xml:space="preserve">VARIABLE </t>
  </si>
  <si>
    <t xml:space="preserve">JAVIER </t>
  </si>
  <si>
    <t>JAVIER ZAMORA GAZCA</t>
  </si>
  <si>
    <t>ZAGJ7103023K0</t>
  </si>
  <si>
    <t>4,5,6</t>
  </si>
  <si>
    <t>DAIANA DE EVENEFERT</t>
  </si>
  <si>
    <t>CASTILLO</t>
  </si>
  <si>
    <t>GEA</t>
  </si>
  <si>
    <t>CAGD8001206EA</t>
  </si>
  <si>
    <t>2,4,6</t>
  </si>
  <si>
    <t>GABRIEL DE JESUS</t>
  </si>
  <si>
    <t>RODRIGUEZ</t>
  </si>
  <si>
    <t>BUCIO</t>
  </si>
  <si>
    <t>MARIN</t>
  </si>
  <si>
    <t>PYC120328JS9</t>
  </si>
  <si>
    <t>VICTOR</t>
  </si>
  <si>
    <t>PROYECTOS Y CONSTRUCCIONS DE CHAPACAO SA DE CV</t>
  </si>
  <si>
    <t>MARIA DE LA LUZ</t>
  </si>
  <si>
    <t>REYES</t>
  </si>
  <si>
    <t>RELU5612135F7</t>
  </si>
  <si>
    <t>MARIA DE LUZ</t>
  </si>
  <si>
    <t>MARIA DE LA LUZ REYES</t>
  </si>
  <si>
    <t>DIRP590816SL0</t>
  </si>
  <si>
    <t>DAIANA DE EVENEFERT CASTILLO GEA</t>
  </si>
  <si>
    <t>CELSO</t>
  </si>
  <si>
    <t>LOPEZ</t>
  </si>
  <si>
    <t>ANFOSO</t>
  </si>
  <si>
    <t>CUMBRES POTOSINAS SC DE RL DE CV</t>
  </si>
  <si>
    <t>CPO141111BD4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</si>
  <si>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</si>
  <si>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</si>
  <si>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</si>
  <si>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</si>
  <si>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</si>
  <si>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</si>
  <si>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>MAQUINARIAS EN VENTA POTOSINAS</t>
  </si>
  <si>
    <t>10,11,12</t>
  </si>
  <si>
    <t>desarrollo rural</t>
  </si>
  <si>
    <t>ajinche marland</t>
  </si>
  <si>
    <t xml:space="preserve">ncpe ponciano arriaga </t>
  </si>
  <si>
    <t>EBANO/DSM/R33/CD/23/2019</t>
  </si>
  <si>
    <t>EBANO/DSM/R33/CD/24/2019</t>
  </si>
  <si>
    <t>EBANO/DSM/R33/CD/25/2019</t>
  </si>
  <si>
    <t>EBANO/DSM/R33/CD/26/2019</t>
  </si>
  <si>
    <t>EBANO/DSM/R33/CD/27/2019</t>
  </si>
  <si>
    <t>EBANO/DSM/R33/CD/28/2019</t>
  </si>
  <si>
    <t>EBANO/DSM/R33/CD/29/2019</t>
  </si>
  <si>
    <t>EBANO/DSM/R33/CD/30/2019</t>
  </si>
  <si>
    <t>EBANO/DSM/R33/CD/31/2019</t>
  </si>
  <si>
    <t>EBANO/DSM/R33/CD/32/2019</t>
  </si>
  <si>
    <t>EBANO/DSM/R33/CD/33/2019</t>
  </si>
  <si>
    <t>EBANO/DSM/R33/CD/35/2019</t>
  </si>
  <si>
    <t>EBANO/DSM/R33/CD/34/2019</t>
  </si>
  <si>
    <t>EBANO/DSM/R33/CD/36/2019</t>
  </si>
  <si>
    <t>EBANO/DSM/R33/CD/37/2019</t>
  </si>
  <si>
    <t>EBANO/DSM/R33/ABS/CD/04/2019</t>
  </si>
  <si>
    <t>135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</si>
  <si>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136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</si>
  <si>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137 de la Constitución Política de los Estados Unidos Mexicanos. A lo dispuesto en los artículos135 de la Constitución Política del Estado Libre y Soberano de San Luis Potosí; a los Artículos 1 fracción IV, 36 fracción II, 92, 94 y 97 de la Ley de Obras P</t>
  </si>
  <si>
    <t>REHABILITACION DE RED DE DISTRIBUCION DE AGUA POTABLE EN LAS COLONIAS HULE, MARCELO DE LOS SANTOS, AVIACION, OBRERA, AMERICAS Y PUERTAS DEL SOL EN CABECERA MPAL</t>
  </si>
  <si>
    <t>CONSTRUCCION DE NORIA EN EJIDO ANTIGUA REFORMA, MPIO DE EBANO, SLP</t>
  </si>
  <si>
    <t>CONSTRUCCION DE DREN PLUVIAL EN CALLE MEXQUITIC DE LA COLONIA EL 21 EN CABECERA MPAL</t>
  </si>
  <si>
    <t>CONSTRUCCION DE GRADAS Y TECHUMBRE EN DOUGOUTS EN EL PARQUE DE BEISBOL DE LA UNIDAD DEPORTIVA DEL EJIDO VICHINCHIJOL,  MPIO DE EBANO, S.L.P</t>
  </si>
  <si>
    <t>REHABILITACION A BASE DE REVESTIMIENTO EN CALLES PLAN DE SAN LUIS, JUAN DELA BARRERA, MIGUEL HIDALGO, JUAN ESCUTIA Y 20 DE NOVIEMBRE DE PLAN DE IGUALA, MPIO DE EBANO, S.L.P</t>
  </si>
  <si>
    <t>CONSTRUCCION DE DREN PLUVIAL EN CALLE TERCERA PRIVADA CORREGIDOR DE LA COLONIA VICENTE INGUANZO EN CABECERA MPAL</t>
  </si>
  <si>
    <t xml:space="preserve">AMPLIACION DE RED AGUA POTABLE EN CALLES EMILIANO ZAPATA, 20 DE NOVIEMBRE, PEDRO SANTOS, FCO VILLA, OBREGON Y ALLENDE DE NCPE AURELIO MANRIQUE </t>
  </si>
  <si>
    <t>REHABILITACION DE DRENAJE SANITARIO EN CALLE CONSTITUCION ENTRE JUAREZ Y CARMONA DE LA COLONIA 20 DE NOVIEMBRE EN CABECERA MPAL</t>
  </si>
  <si>
    <t>REHABILITACION DE DRENAJE SANITARIO EN CALLE HIDALGO ENTRE JUAREZ Y CARMONA DE LA COLONIA 20 DE NOVIEMBRE EN CABECERA MPAL</t>
  </si>
  <si>
    <t>REHABILITACION DE DRENAJE SANITARIO EN CALLE VICENTE GUTIERREZ  DE LA COLONIA PRIMAVERA EN CABECERA MPAL</t>
  </si>
  <si>
    <t>REHABILITACION DE DRENAJE SANITARIO EN PRIVADA VALLE DE TEOTIHUACAN DEL FRACCIONAMIENTO PUERTAS DEL SOL EN CABECERA MPAL</t>
  </si>
  <si>
    <t>REHABILITACION DE DREN PLUVIAL EN AVE LAZARO CARDENAS ENTRE CALLES OAXACA Y CHIHUAHUA EN LA COL OBRERA DE CABECERA MPAL</t>
  </si>
  <si>
    <t>REHABILITACION DE DREN PLUVIAL DE LA CALLE MELCHOR OCAMPO, SOR JUANA INES DE LA CRUZ Y PENSADOR MEXICANO EN  LA  COL LAS AMERICAS DE CABECERA MPAL</t>
  </si>
  <si>
    <t>REHABILITACION DE DREN PLUVIAL EN CALLE MARINA NACIONAL DE LA COLONIA ZONA CUARTEL EN  CABECERA MPAL</t>
  </si>
  <si>
    <t>REHABILITACION DEL CAMINO SACA COSECHAS DEL PORVENIR AL REBOMBEO EN EL EJIDO TRONCONAL, MPIO DE EBANO, S.L.P</t>
  </si>
  <si>
    <t>2,6,8</t>
  </si>
  <si>
    <t>EQUIPAMIENTO DE IMPLEMENTOS AGRICOLA  (SELECCIONADORA DE SEMILLAS CON ELEVADOR Y TOLVA) PARA GRUPO DE TRABAJO MUJERES DEL CAMPO EN EL EJIDO FULGENCIO M SANTOS, MPIO DE EBANO, S.L.P</t>
  </si>
  <si>
    <t>2,5,6</t>
  </si>
  <si>
    <t>1,7,8</t>
  </si>
  <si>
    <t>2,4,5</t>
  </si>
  <si>
    <t>2,6,7</t>
  </si>
  <si>
    <t>2,7,8</t>
  </si>
  <si>
    <t>1,3,4</t>
  </si>
  <si>
    <t>1,4,5</t>
  </si>
  <si>
    <t>1,2,4</t>
  </si>
  <si>
    <t xml:space="preserve">DIAZ </t>
  </si>
  <si>
    <t>JOSE PILAR DIAZ RIVERA</t>
  </si>
  <si>
    <t>CONSORCIO EBANENSE CONSOLIDADO JAZAGA SA DE CV</t>
  </si>
  <si>
    <t>pago en una sola exibicion</t>
  </si>
  <si>
    <t>http://www.cegaipslp.org.mx/HV2019Dos.nsf/nombre_de_la_vista/B184904C39195FD78625842D00800374/$File/ACTA+DE+CONSEJO.pdf</t>
  </si>
  <si>
    <t>http://www.cegaipslp.org.mx/HV2019Dos.nsf/nombre_de_la_vista/DA9443C5A892D3568625842D008022CA/$File/CONTRATO+023.pdf</t>
  </si>
  <si>
    <t>http://www.cegaipslp.org.mx/HV2019Dos.nsf/nombre_de_la_vista/BD67F4B4044AC8E38625842D00802D8B/$File/CONTRATO+024.pdf</t>
  </si>
  <si>
    <t>http://www.cegaipslp.org.mx/HV2019Dos.nsf/nombre_de_la_vista/C306B52217BBB1588625842D0080348A/$File/CONTRATO+025.pdf</t>
  </si>
  <si>
    <t>http://www.cegaipslp.org.mx/HV2019Dos.nsf/nombre_de_la_vista/0E8C9F9078AB970B8625842D00803BB1/$File/CONTRATO+026.pdf</t>
  </si>
  <si>
    <t>http://www.cegaipslp.org.mx/HV2019Dos.nsf/nombre_de_la_vista/500A3BD4AD524FDE8625842D008043A8/$File/CONTRATO+027.pdf</t>
  </si>
  <si>
    <t>http://www.cegaipslp.org.mx/HV2019Dos.nsf/nombre_de_la_vista/A0E693CF58664D578625842D00804B40/$File/CONTRATO+028.pdf</t>
  </si>
  <si>
    <t>http://www.cegaipslp.org.mx/HV2019Dos.nsf/nombre_de_la_vista/E30CC68FB8BE6A9C8625842D008053EE/$File/CONTRATO+029.pdf</t>
  </si>
  <si>
    <t>http://www.cegaipslp.org.mx/HV2019Dos.nsf/nombre_de_la_vista/A537CB280702A1F18625842D00805E0E/$File/CONTRATO+030.pdf</t>
  </si>
  <si>
    <t>http://www.cegaipslp.org.mx/HV2019Dos.nsf/nombre_de_la_vista/23CD393645FA7F648625842D00806A38/$File/CONTRATO+031.pdf</t>
  </si>
  <si>
    <t>http://www.cegaipslp.org.mx/HV2019Dos.nsf/nombre_de_la_vista/15A45C9E882A27948625842D00807159/$File/CONTRATO+032.pdf</t>
  </si>
  <si>
    <t>http://www.cegaipslp.org.mx/HV2019Dos.nsf/nombre_de_la_vista/C4499DC2E8F7D6168625842D00807BDD/$File/CONTRATO+033.pdf</t>
  </si>
  <si>
    <t>http://www.cegaipslp.org.mx/HV2019Dos.nsf/nombre_de_la_vista/7673519E95F3F50E8625842D008084A7/$File/CONTRATO+034.pdf</t>
  </si>
  <si>
    <t>http://www.cegaipslp.org.mx/HV2019Dos.nsf/nombre_de_la_vista/8BFBF22EF6B78D978625842D00808C31/$File/CONTRATO+035.pdf</t>
  </si>
  <si>
    <t>http://www.cegaipslp.org.mx/HV2019Dos.nsf/nombre_de_la_vista/A1DC9EDA59E648678625842D008093BF/$File/CONTRATO+036.pdf</t>
  </si>
  <si>
    <t>http://www.cegaipslp.org.mx/HV2019Dos.nsf/nombre_de_la_vista/5B8B682FED4301FD8625842D00809BC4/$File/CONTRATO+037.pdf</t>
  </si>
  <si>
    <t>http://www.cegaipslp.org.mx/HV2019Dos.nsf/nombre_de_la_vista/555EB4C7F849A17C8625842D0080A41B/$File/CONTRATO+ABS+04.pdf</t>
  </si>
  <si>
    <t>http://www.cegaipslp.org.mx/HV2019Dos.nsf/nombre_de_la_vista/AFE3766EFB7A9E488625842D0080B776/$File/NO+SUSPENCION.pdf</t>
  </si>
  <si>
    <t>http://www.cegaipslp.org.mx/HV2019Dos.nsf/nombre_de_la_vista/1F469A80404BB4808625842D0080E236/$File/FISICO+FINANCIERO+023.pdf</t>
  </si>
  <si>
    <t>http://www.cegaipslp.org.mx/HV2019Dos.nsf/nombre_de_la_vista/778AC8E993FAB1718625842D0080EDC9/$File/FISICO+FINANCIERO+024.pdf</t>
  </si>
  <si>
    <t>http://www.cegaipslp.org.mx/HV2019Dos.nsf/nombre_de_la_vista/D09A4B924190585D8625842D0080F995/$File/FISICO+FINANCIERO+025.pdf</t>
  </si>
  <si>
    <t>http://www.cegaipslp.org.mx/HV2019Dos.nsf/nombre_de_la_vista/5E7109278F4D475A8625842D0081038B/$File/FISICO+FINANCIERO+026.pdf</t>
  </si>
  <si>
    <t>http://www.cegaipslp.org.mx/HV2019Dos.nsf/nombre_de_la_vista/41E10A025FE5A0C58625842D00810D4E/$File/FISICO+FINANCIERO+027.pdf</t>
  </si>
  <si>
    <t>http://www.cegaipslp.org.mx/HV2019Dos.nsf/nombre_de_la_vista/78FEC136E60994898625842D00811748/$File/FISICO+FINANCIERO+028.pdf</t>
  </si>
  <si>
    <t>http://www.cegaipslp.org.mx/HV2019Dos.nsf/nombre_de_la_vista/25FEEE610F738BAA8625842D0081202A/$File/FISICO+FINANCIERO+029.pdf</t>
  </si>
  <si>
    <t>http://www.cegaipslp.org.mx/HV2019Dos.nsf/nombre_de_la_vista/2A6C1A09CC35959E8625842D00812B04/$File/FISICO+FINANCIERO+030.pdf</t>
  </si>
  <si>
    <t>http://www.cegaipslp.org.mx/HV2019Dos.nsf/nombre_de_la_vista/87100043C122C73E8625842D008134AF/$File/FISICO+FINANCIERO+031.pdf</t>
  </si>
  <si>
    <t>http://www.cegaipslp.org.mx/HV2019Dos.nsf/nombre_de_la_vista/7E1D8F1D12CA31EE8625842D0081409C/$File/FISICO+FINANCIERO+032.pdf</t>
  </si>
  <si>
    <t>http://www.cegaipslp.org.mx/HV2019Dos.nsf/nombre_de_la_vista/7F12403BFB2738878625842D00814A6A/$File/FISICO+FINANCIERO+033.pdf</t>
  </si>
  <si>
    <t>http://www.cegaipslp.org.mx/HV2019Dos.nsf/nombre_de_la_vista/2EED0C0D4377E4DE8625842D008153FC/$File/FISICO+FINANCIERO+034.pdf</t>
  </si>
  <si>
    <t>http://www.cegaipslp.org.mx/HV2019Dos.nsf/nombre_de_la_vista/33DCB75C0FFC06598625842D00815E01/$File/FISICO+FINANCIERO+035.pdf</t>
  </si>
  <si>
    <t>http://www.cegaipslp.org.mx/HV2019Dos.nsf/nombre_de_la_vista/7AD3A9D71484C2428625842D0081674C/$File/FISICO+FINANCIERO+036.pdf</t>
  </si>
  <si>
    <t>http://www.cegaipslp.org.mx/HV2019Dos.nsf/nombre_de_la_vista/D0372AA2612221F18625842D008172C6/$File/FISICO+FINANCIERO+037.pdf</t>
  </si>
  <si>
    <t>http://www.cegaipslp.org.mx/HV2019Dos.nsf/nombre_de_la_vista/6003E420EA3C69CC8625842D00817EE2/$File/FISICO+FINANCIERO++ABS+04.pdf</t>
  </si>
  <si>
    <t>http://www.cegaipslp.org.mx/HV2019Dos.nsf/nombre_de_la_vista/75D6679C67F455808625842D00819720/$File/ENTREGA+RECEPCION+023.pdf</t>
  </si>
  <si>
    <t>http://www.cegaipslp.org.mx/HV2019Dos.nsf/nombre_de_la_vista/9AA98A45185F476D8625842D0081A9E5/$File/ENTREGA+RECEPCION+024.pdf</t>
  </si>
  <si>
    <t>http://www.cegaipslp.org.mx/HV2019Dos.nsf/nombre_de_la_vista/F4C4663000247B888625842D0081C2AE/$File/NO+DOCUMENTO+,+OBRA+NO+CONCLUIDA.pdf</t>
  </si>
  <si>
    <t>http://www.cegaipslp.org.mx/HV2019Dos.nsf/nombre_de_la_vista/E4BAE13B15C915D28625842D0081F7AD/$File/ENTREGA+RECEPCION+027.pdf</t>
  </si>
  <si>
    <t>http://www.cegaipslp.org.mx/HV2019Dos.nsf/nombre_de_la_vista/6E2BD2AE266591E58625842D00820B21/$File/ENTREGA+RECEPCION+32.pdf</t>
  </si>
  <si>
    <t>http://www.cegaipslp.org.mx/HV2019Dos.nsf/nombre_de_la_vista/81F568B7A39DA13F8625842D00821C7E/$File/ENTREGA+RECEPCION+34.pdf</t>
  </si>
  <si>
    <t>http://www.cegaipslp.org.mx/HV2019Dos.nsf/nombre_de_la_vista/5F49253850EC2CCD8625842D00822DDA/$File/ENTREGA+RECEPCION+35.pdf</t>
  </si>
  <si>
    <t>http://www.cegaipslp.org.mx/HV2019Dos.nsf/nombre_de_la_vista/E574E48A02F7ADA58625842D008240DA/$File/ENTREGA+RECEPCION+36.pdf</t>
  </si>
  <si>
    <t>http://www.cegaipslp.org.mx/HV2019Dos.nsf/nombre_de_la_vista/3CE7764B8BF9B9D18625842D00824CF1/$File/ENTREGA+RECEPCION+37.pdf</t>
  </si>
  <si>
    <t>http://www.cegaipslp.org.mx/HV2019Dos.nsf/nombre_de_la_vista/DCD8F3569FB4CD358625842D00825965/$File/ENTREGA+RECEPCION+ABS+04.pdf</t>
  </si>
  <si>
    <t>.http://www.cegaipslp.org.mx/HV2019Dos.nsf/nombre_de_la_vista/AB1D063AD274B1F08625842D008272F1/$File/FINIQUITO+023.pdf</t>
  </si>
  <si>
    <t>http://www.cegaipslp.org.mx/HV2019Dos.nsf/nombre_de_la_vista/69C1495FE39D908E8625842D00827F3B/$File/FINIQUITO+024.pdf</t>
  </si>
  <si>
    <t>http://www.cegaipslp.org.mx/HV2019Dos.nsf/nombre_de_la_vista/0CDC13D85B0595FF8625842D00828F0B/$File/FINIQUITO+027.pdf</t>
  </si>
  <si>
    <t>http://www.cegaipslp.org.mx/HV2019Dos.nsf/nombre_de_la_vista/6BDC8D794976FDA38625842D0082B198/$File/FINIQUITO+032.pdf</t>
  </si>
  <si>
    <t>http://www.cegaipslp.org.mx/HV2019Dos.nsf/nombre_de_la_vista/06D044CCEEA334D88625842D0082C3E3/$File/FINIQUITO+034.pdf</t>
  </si>
  <si>
    <t>http://www.cegaipslp.org.mx/HV2019Dos.nsf/nombre_de_la_vista/2D0067594840D91B8625842D0082D72E/$File/FINIQUITO+035.pdf</t>
  </si>
  <si>
    <t>http://www.cegaipslp.org.mx/HV2019Dos.nsf/nombre_de_la_vista/7BEF26662E9D8B628625842D0082E903/$File/FINIQUITO+036.pdf</t>
  </si>
  <si>
    <t>http://www.cegaipslp.org.mx/HV2019Dos.nsf/nombre_de_la_vista/B1FA7FC812A5323D8625842D0082F5C8/$File/FINIQUITO+037.pdf</t>
  </si>
  <si>
    <t>http://www.cegaipslp.org.mx/HV2019Dos.nsf/nombre_de_la_vista/8254B15A77ADC5648625842D008303B6/$File/FINIQUITO+ABS+04.pdf</t>
  </si>
  <si>
    <t>http://www.cegaipslp.org.mx/HV2019Dos.nsf/nombre_de_la_vista/C0361AFF5E1215458625842D00831981/$File/NO+DOCUMENTO+,+OBRA+NO+CONCLUIDA.pdf</t>
  </si>
  <si>
    <t>http://www.cegaipslp.org.mx/HV2019Dos.nsf/nombre_de_la_vista/5926784EE9A86F2A8625842D00835EA5/$File/IMPACTO+AMBIENTAL+023.pdf</t>
  </si>
  <si>
    <t>http://www.cegaipslp.org.mx/HV2019Dos.nsf/nombre_de_la_vista/35A3F4AF17999CB78625842D008369CA/$File/IMPACTO+AMBIENTAL+024.pdf</t>
  </si>
  <si>
    <t>http://www.cegaipslp.org.mx/HV2019Dos.nsf/nombre_de_la_vista/2FD6FCC897BB94638625842D0083734A/$File/IMPACTO+AMBIENTAL+025.pdf</t>
  </si>
  <si>
    <t>http://www.cegaipslp.org.mx/HV2019Dos.nsf/nombre_de_la_vista/8D95A334A7EC1F348625842D00837BEB/$File/IMPACTO+AMBIENTAL+026.pdf</t>
  </si>
  <si>
    <t>http://www.cegaipslp.org.mx/HV2019Dos.nsf/nombre_de_la_vista/A4BEBC9FF3795CDB8625842D008385BB/$File/IMPACTO+AMBIENTAL+027.pdf</t>
  </si>
  <si>
    <t>http://www.cegaipslp.org.mx/HV2019Dos.nsf/nombre_de_la_vista/C47D39A6A38572C98625842D00838DF8/$File/IMPACTO+AMBIENTAL+028.pdf</t>
  </si>
  <si>
    <t>http://www.cegaipslp.org.mx/HV2019Dos.nsf/nombre_de_la_vista/BECCFCA45F4031EC8625842D0083963E/$File/IMPACTO+AMBIENTAL+029.pdf</t>
  </si>
  <si>
    <t>http://www.cegaipslp.org.mx/HV2019Dos.nsf/nombre_de_la_vista/5752390C6F7035818625842D0083A05E/$File/IMPACTO+AMBIENTAL+030.pdf</t>
  </si>
  <si>
    <t>http://www.cegaipslp.org.mx/HV2019Dos.nsf/nombre_de_la_vista/2F7F183042FBDCEB8625842D0083AA22/$File/IMPACTO+AMBIENTAL+031.pdf</t>
  </si>
  <si>
    <t>http://www.cegaipslp.org.mx/HV2019Dos.nsf/nombre_de_la_vista/9F4D35DBA28C00BB8625842D0083B4E5/$File/IMPACTO+AMBIENTAL+032.pdf</t>
  </si>
  <si>
    <t>http://www.cegaipslp.org.mx/HV2019Dos.nsf/nombre_de_la_vista/B4EE39121B1B262B8625842D0083C3A4/$File/IMPACTO+AMBIENTAL+033.pdf</t>
  </si>
  <si>
    <t>http://www.cegaipslp.org.mx/HV2019Dos.nsf/nombre_de_la_vista/45AA737A061AE3D38625842D0083D2B1/$File/IMPACTO+AMBIENTAL+034.pdf</t>
  </si>
  <si>
    <t>http://www.cegaipslp.org.mx/HV2019Dos.nsf/nombre_de_la_vista/EDCB02920ABEC3DB8625842E0000077E/$File/IMPACTO+AMBIENTAL+035.pdf</t>
  </si>
  <si>
    <t>http://www.cegaipslp.org.mx/HV2019Dos.nsf/nombre_de_la_vista/05BDB3D99400019B8625842E0000103E/$File/IMPACTO+AMBIENTAL+036.pdf</t>
  </si>
  <si>
    <t>http://www.cegaipslp.org.mx/HV2019Dos.nsf/nombre_de_la_vista/CDC5238910ABD1E28625842E00001BAD/$File/IMPACTO+AMBIENTAL+037.pdf</t>
  </si>
  <si>
    <t>http://www.cegaipslp.org.mx/HV2019Dos.nsf/nombre_de_la_vista/3D3D73976F03593F8625842E00002D55/$File/IMPACTO+AMBIENTAL+ABS+04.pdf</t>
  </si>
  <si>
    <t>http://www.cegaipslp.org.mx/HV2019Dos.nsf/nombre_de_la_vista/02FEAAAB7309D0AD8625842E0000484B/$File/NO+MODIFICACION.pdf</t>
  </si>
  <si>
    <t>no se genero</t>
  </si>
  <si>
    <t>informacion correspondiente al ems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</si>
</sst>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/>
    </xf>
    <xf numFmtId="0" fontId="0" fillId="0" borderId="0" xfId="0" applyAlignment="1">
      <alignment horizontal="left"/>
    </xf>
    <xf numFmtId="0" fontId="5" fillId="3" borderId="0" xfId="2" applyFill="1" applyAlignment="1">
      <alignment horizontal="left"/>
    </xf>
    <xf numFmtId="0" fontId="6" fillId="3" borderId="0" xfId="2" applyFont="1" applyFill="1" applyAlignment="1">
      <alignment horizontal="left"/>
    </xf>
    <xf numFmtId="0" fontId="7" fillId="0" borderId="0" xfId="0" applyFont="1" applyAlignment="1">
      <alignment horizontal="center"/>
    </xf>
    <xf numFmtId="14" fontId="7" fillId="0" borderId="0" xfId="0" applyNumberFormat="1" applyFont="1" applyAlignment="1">
      <alignment horizontal="center"/>
    </xf>
    <xf numFmtId="0" fontId="7" fillId="0" borderId="0" xfId="0" applyFont="1"/>
    <xf numFmtId="0" fontId="7" fillId="0" borderId="0" xfId="0" applyFont="1" applyAlignment="1">
      <alignment horizontal="center" vertical="center"/>
    </xf>
    <xf numFmtId="164" fontId="7" fillId="0" borderId="0" xfId="1" applyNumberFormat="1" applyFont="1" applyAlignment="1" applyProtection="1">
      <alignment horizontal="center"/>
    </xf>
    <xf numFmtId="0" fontId="7" fillId="0" borderId="0" xfId="0" applyFont="1" applyAlignment="1">
      <alignment horizontal="left"/>
    </xf>
    <xf numFmtId="14" fontId="7" fillId="0" borderId="0" xfId="0" applyNumberFormat="1" applyFont="1"/>
    <xf numFmtId="0" fontId="0" fillId="0" borderId="0" xfId="0"/>
    <xf numFmtId="14" fontId="4" fillId="0" borderId="0" xfId="0" applyNumberFormat="1" applyFont="1" applyAlignment="1" applyProtection="1">
      <alignment horizontal="center"/>
    </xf>
    <xf numFmtId="164" fontId="7" fillId="0" borderId="0" xfId="0" applyNumberFormat="1" applyFont="1" applyAlignment="1">
      <alignment horizontal="center"/>
    </xf>
    <xf numFmtId="0" fontId="7" fillId="0" borderId="0" xfId="0" applyFont="1" applyAlignment="1">
      <alignment horizontal="right"/>
    </xf>
    <xf numFmtId="0" fontId="5" fillId="3" borderId="0" xfId="2" applyFill="1"/>
    <xf numFmtId="0" fontId="5" fillId="0" borderId="0" xfId="2" applyFill="1" applyAlignment="1">
      <alignment horizontal="center"/>
    </xf>
    <xf numFmtId="0" fontId="5" fillId="0" borderId="0" xfId="2" applyFill="1"/>
    <xf numFmtId="164" fontId="0" fillId="0" borderId="0" xfId="0" applyNumberFormat="1" applyFill="1"/>
    <xf numFmtId="0" fontId="5" fillId="0" borderId="0" xfId="2" applyFill="1" applyAlignment="1">
      <alignment horizontal="left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3" borderId="0" xfId="0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left"/>
    </xf>
    <xf numFmtId="14" fontId="0" fillId="0" borderId="0" xfId="0" applyNumberFormat="1"/>
    <xf numFmtId="164" fontId="7" fillId="3" borderId="0" xfId="0" applyNumberFormat="1" applyFont="1" applyFill="1" applyBorder="1" applyAlignment="1">
      <alignment horizontal="center"/>
    </xf>
    <xf numFmtId="164" fontId="7" fillId="3" borderId="0" xfId="1" applyNumberFormat="1" applyFont="1" applyFill="1" applyBorder="1" applyAlignment="1" applyProtection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Alignment="1">
      <alignment horizontal="center"/>
    </xf>
    <xf numFmtId="0" fontId="7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164" fontId="0" fillId="0" borderId="0" xfId="3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7" fillId="0" borderId="0" xfId="0" applyFont="1" applyFill="1" applyBorder="1" applyAlignment="1">
      <alignment horizontal="center"/>
    </xf>
    <xf numFmtId="0" fontId="0" fillId="3" borderId="0" xfId="0" applyFill="1" applyAlignment="1">
      <alignment horizontal="center"/>
    </xf>
    <xf numFmtId="0" fontId="5" fillId="3" borderId="0" xfId="2" applyFill="1" applyBorder="1"/>
    <xf numFmtId="0" fontId="0" fillId="0" borderId="0" xfId="0" applyAlignment="1">
      <alignment horizontal="left" vertical="center"/>
    </xf>
    <xf numFmtId="0" fontId="0" fillId="5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6003E420EA3C69CC8625842D00817EE2/$File/FISICO+FINANCIERO++ABS+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555EB4C7F849A17C8625842D0080A41B/$File/CONTRATO+ABS+04.pdf" TargetMode="External"/><Relationship Id="rId7" Type="http://schemas.openxmlformats.org/officeDocument/2006/relationships/hyperlink" Target="http://www.cegaipslp.org.mx/HV2019Dos.nsf/nombre_de_la_vista/D0372AA2612221F18625842D008172C6/$File/FISICO+FINANCIERO+037.pdf" TargetMode="External"/><Relationship Id="rId12" Type="http://schemas.openxmlformats.org/officeDocument/2006/relationships/hyperlink" Target="http://www.cegaipslp.org.mx/HV2019Dos.nsf/nombre_de_la_vista/8254B15A77ADC5648625842D008303B6/$File/FINIQUITO+ABS+04.pdf" TargetMode="External"/><Relationship Id="rId2" Type="http://schemas.openxmlformats.org/officeDocument/2006/relationships/hyperlink" Target="http://www.cegaipslp.org.mx/HV2019Dos.nsf/nombre_de_la_vista/5B8B682FED4301FD8625842D00809BC4/$File/CONTRATO+037.pdf" TargetMode="External"/><Relationship Id="rId1" Type="http://schemas.openxmlformats.org/officeDocument/2006/relationships/hyperlink" Target="http://www.cegaipslp.org.mx/HV2019Dos.nsf/nombre_de_la_vista/A1DC9EDA59E648678625842D008093BF/$File/CONTRATO+036.pdf" TargetMode="External"/><Relationship Id="rId6" Type="http://schemas.openxmlformats.org/officeDocument/2006/relationships/hyperlink" Target="http://www.cegaipslp.org.mx/HV2019Dos.nsf/nombre_de_la_vista/D0372AA2612221F18625842D008172C6/$File/FISICO+FINANCIERO+037.pdf" TargetMode="External"/><Relationship Id="rId11" Type="http://schemas.openxmlformats.org/officeDocument/2006/relationships/hyperlink" Target="http://www.cegaipslp.org.mx/HV2019Dos.nsf/nombre_de_la_vista/B1FA7FC812A5323D8625842D0082F5C8/$File/FINIQUITO+037.pdf" TargetMode="External"/><Relationship Id="rId5" Type="http://schemas.openxmlformats.org/officeDocument/2006/relationships/hyperlink" Target="http://www.cegaipslp.org.mx/HV2019Dos.nsf/nombre_de_la_vista/7AD3A9D71484C2428625842D0081674C/$File/FISICO+FINANCIERO+036.pdf" TargetMode="External"/><Relationship Id="rId10" Type="http://schemas.openxmlformats.org/officeDocument/2006/relationships/hyperlink" Target="http://www.cegaipslp.org.mx/HV2019Dos.nsf/nombre_de_la_vista/7BEF26662E9D8B628625842D0082E903/$File/FINIQUITO+036.pdf" TargetMode="External"/><Relationship Id="rId4" Type="http://schemas.openxmlformats.org/officeDocument/2006/relationships/hyperlink" Target="http://www.cegaipslp.org.mx/HV2019Dos.nsf/nombre_de_la_vista/7AD3A9D71484C2428625842D0081674C/$File/FISICO+FINANCIERO+036.pdf" TargetMode="External"/><Relationship Id="rId9" Type="http://schemas.openxmlformats.org/officeDocument/2006/relationships/hyperlink" Target="http://www.cegaipslp.org.mx/HV2019Dos.nsf/nombre_de_la_vista/6003E420EA3C69CC8625842D00817EE2/$File/FISICO+FINANCIERO++ABS+04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6"/>
  <sheetViews>
    <sheetView tabSelected="1" topLeftCell="AP9" workbookViewId="0">
      <selection activeCell="AQ19" sqref="AQ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6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12" customFormat="1" x14ac:dyDescent="0.25">
      <c r="A8" s="10">
        <v>2019</v>
      </c>
      <c r="B8" s="11">
        <v>43617</v>
      </c>
      <c r="C8" s="11">
        <v>43646</v>
      </c>
      <c r="D8" s="10" t="s">
        <v>109</v>
      </c>
      <c r="E8" s="10" t="s">
        <v>111</v>
      </c>
      <c r="F8" s="38" t="s">
        <v>227</v>
      </c>
      <c r="G8" s="10" t="s">
        <v>158</v>
      </c>
      <c r="H8" s="25" t="s">
        <v>275</v>
      </c>
      <c r="I8" s="46" t="s">
        <v>246</v>
      </c>
      <c r="J8" s="10" t="s">
        <v>261</v>
      </c>
      <c r="K8" s="12" t="s">
        <v>173</v>
      </c>
      <c r="L8" s="12" t="s">
        <v>174</v>
      </c>
      <c r="M8" s="10" t="s">
        <v>175</v>
      </c>
      <c r="N8" s="10" t="s">
        <v>189</v>
      </c>
      <c r="O8" s="10" t="s">
        <v>190</v>
      </c>
      <c r="P8" s="15" t="s">
        <v>155</v>
      </c>
      <c r="Q8" s="15" t="s">
        <v>155</v>
      </c>
      <c r="R8" s="6" t="str">
        <f t="shared" ref="R8:R23" si="0">F8</f>
        <v>EBANO/DSM/R33/CD/23/2019</v>
      </c>
      <c r="S8" s="18">
        <v>43623</v>
      </c>
      <c r="T8" s="41">
        <f>157473.69/1.16</f>
        <v>135753.18103448278</v>
      </c>
      <c r="U8" s="14">
        <f t="shared" ref="U8:U22" si="1">T8*1.16</f>
        <v>157473.69000000003</v>
      </c>
      <c r="V8" s="10" t="s">
        <v>346</v>
      </c>
      <c r="W8" s="10" t="s">
        <v>346</v>
      </c>
      <c r="X8" s="10" t="s">
        <v>176</v>
      </c>
      <c r="Y8" s="10" t="s">
        <v>346</v>
      </c>
      <c r="Z8" s="15" t="s">
        <v>166</v>
      </c>
      <c r="AA8" s="4" t="str">
        <f>I8</f>
        <v>REHABILITACION DE RED DE DISTRIBUCION DE AGUA POTABLE EN LAS COLONIAS HULE, MARCELO DE LOS SANTOS, AVIACION, OBRERA, AMERICAS Y PUERTAS DEL SOL EN CABECERA MPAL</v>
      </c>
      <c r="AB8" s="14">
        <f t="shared" ref="AB8:AB23" si="2">U8*0.1</f>
        <v>15747.369000000004</v>
      </c>
      <c r="AC8" s="11">
        <f>S8</f>
        <v>43623</v>
      </c>
      <c r="AD8" s="11">
        <v>43638</v>
      </c>
      <c r="AE8" s="21" t="s">
        <v>276</v>
      </c>
      <c r="AF8" s="9" t="s">
        <v>292</v>
      </c>
      <c r="AG8" s="10" t="s">
        <v>167</v>
      </c>
      <c r="AH8" s="10" t="s">
        <v>168</v>
      </c>
      <c r="AI8" s="12">
        <v>1</v>
      </c>
      <c r="AJ8" s="10" t="s">
        <v>117</v>
      </c>
      <c r="AK8" s="10">
        <v>1</v>
      </c>
      <c r="AL8" s="10" t="s">
        <v>169</v>
      </c>
      <c r="AM8" s="8" t="s">
        <v>293</v>
      </c>
      <c r="AN8" s="8" t="s">
        <v>293</v>
      </c>
      <c r="AO8" s="25" t="s">
        <v>309</v>
      </c>
      <c r="AP8" s="8" t="s">
        <v>319</v>
      </c>
      <c r="AQ8" s="10" t="s">
        <v>170</v>
      </c>
      <c r="AR8" s="16">
        <v>43654</v>
      </c>
      <c r="AS8" s="16">
        <v>43654</v>
      </c>
      <c r="AT8" s="12" t="s">
        <v>347</v>
      </c>
    </row>
    <row r="9" spans="1:46" s="12" customFormat="1" x14ac:dyDescent="0.25">
      <c r="A9" s="10">
        <v>2019</v>
      </c>
      <c r="B9" s="11">
        <v>43617</v>
      </c>
      <c r="C9" s="11">
        <v>43646</v>
      </c>
      <c r="D9" s="10" t="s">
        <v>109</v>
      </c>
      <c r="E9" s="10" t="s">
        <v>111</v>
      </c>
      <c r="F9" s="38" t="s">
        <v>228</v>
      </c>
      <c r="G9" s="12" t="s">
        <v>158</v>
      </c>
      <c r="H9" s="25" t="s">
        <v>275</v>
      </c>
      <c r="I9" s="46" t="s">
        <v>247</v>
      </c>
      <c r="J9" s="39" t="s">
        <v>263</v>
      </c>
      <c r="K9" s="12" t="s">
        <v>173</v>
      </c>
      <c r="L9" s="12" t="s">
        <v>174</v>
      </c>
      <c r="M9" s="10" t="s">
        <v>175</v>
      </c>
      <c r="N9" s="10" t="s">
        <v>189</v>
      </c>
      <c r="O9" s="10" t="s">
        <v>190</v>
      </c>
      <c r="P9" s="12" t="s">
        <v>155</v>
      </c>
      <c r="Q9" s="12" t="s">
        <v>155</v>
      </c>
      <c r="R9" s="6" t="str">
        <f t="shared" si="0"/>
        <v>EBANO/DSM/R33/CD/24/2019</v>
      </c>
      <c r="S9" s="11">
        <v>43623</v>
      </c>
      <c r="T9" s="41">
        <f>95000.12/1.16</f>
        <v>81896.655172413797</v>
      </c>
      <c r="U9" s="14">
        <f t="shared" si="1"/>
        <v>95000.12</v>
      </c>
      <c r="V9" s="10" t="s">
        <v>346</v>
      </c>
      <c r="W9" s="10" t="s">
        <v>346</v>
      </c>
      <c r="X9" s="10" t="s">
        <v>176</v>
      </c>
      <c r="Y9" s="10" t="s">
        <v>346</v>
      </c>
      <c r="Z9" s="15" t="s">
        <v>166</v>
      </c>
      <c r="AA9" s="4" t="str">
        <f>I9</f>
        <v>CONSTRUCCION DE NORIA EN EJIDO ANTIGUA REFORMA, MPIO DE EBANO, SLP</v>
      </c>
      <c r="AB9" s="14">
        <f t="shared" si="2"/>
        <v>9500.0120000000006</v>
      </c>
      <c r="AC9" s="11">
        <f t="shared" ref="AC9:AC23" si="3">S9</f>
        <v>43623</v>
      </c>
      <c r="AD9" s="11">
        <v>43644</v>
      </c>
      <c r="AE9" s="21" t="s">
        <v>277</v>
      </c>
      <c r="AF9" s="9" t="s">
        <v>292</v>
      </c>
      <c r="AG9" s="10" t="s">
        <v>167</v>
      </c>
      <c r="AH9" s="10" t="s">
        <v>168</v>
      </c>
      <c r="AI9" s="12">
        <v>2</v>
      </c>
      <c r="AJ9" s="10" t="s">
        <v>117</v>
      </c>
      <c r="AK9" s="10">
        <v>1</v>
      </c>
      <c r="AL9" s="10" t="s">
        <v>169</v>
      </c>
      <c r="AM9" s="8" t="s">
        <v>294</v>
      </c>
      <c r="AN9" s="8" t="s">
        <v>294</v>
      </c>
      <c r="AO9" s="25" t="s">
        <v>310</v>
      </c>
      <c r="AP9" s="8" t="s">
        <v>320</v>
      </c>
      <c r="AQ9" s="10" t="s">
        <v>170</v>
      </c>
      <c r="AR9" s="16">
        <v>43654</v>
      </c>
      <c r="AS9" s="16">
        <v>43654</v>
      </c>
      <c r="AT9" s="12" t="s">
        <v>347</v>
      </c>
    </row>
    <row r="10" spans="1:46" s="10" customFormat="1" x14ac:dyDescent="0.25">
      <c r="A10" s="10">
        <v>2019</v>
      </c>
      <c r="B10" s="11">
        <v>43617</v>
      </c>
      <c r="C10" s="11">
        <v>43646</v>
      </c>
      <c r="D10" s="10" t="s">
        <v>109</v>
      </c>
      <c r="E10" s="10" t="s">
        <v>111</v>
      </c>
      <c r="F10" s="38" t="s">
        <v>229</v>
      </c>
      <c r="G10" s="10" t="s">
        <v>158</v>
      </c>
      <c r="H10" s="25" t="s">
        <v>275</v>
      </c>
      <c r="I10" s="46" t="s">
        <v>248</v>
      </c>
      <c r="J10" s="39" t="s">
        <v>264</v>
      </c>
      <c r="K10" s="15" t="s">
        <v>204</v>
      </c>
      <c r="L10" s="15" t="s">
        <v>205</v>
      </c>
      <c r="M10" s="10" t="s">
        <v>346</v>
      </c>
      <c r="N10" s="10" t="s">
        <v>208</v>
      </c>
      <c r="O10" s="10" t="s">
        <v>206</v>
      </c>
      <c r="P10" s="15" t="s">
        <v>155</v>
      </c>
      <c r="Q10" s="15" t="s">
        <v>155</v>
      </c>
      <c r="R10" s="10" t="str">
        <f t="shared" si="0"/>
        <v>EBANO/DSM/R33/CD/25/2019</v>
      </c>
      <c r="S10" s="11">
        <v>43623</v>
      </c>
      <c r="T10" s="41">
        <f>849027.68/1.16</f>
        <v>731920.41379310354</v>
      </c>
      <c r="U10" s="19">
        <f t="shared" si="1"/>
        <v>849027.68</v>
      </c>
      <c r="V10" s="10" t="s">
        <v>346</v>
      </c>
      <c r="W10" s="10" t="s">
        <v>346</v>
      </c>
      <c r="X10" s="10" t="s">
        <v>176</v>
      </c>
      <c r="Y10" s="10" t="s">
        <v>346</v>
      </c>
      <c r="Z10" s="10" t="s">
        <v>166</v>
      </c>
      <c r="AA10" s="4" t="str">
        <f t="shared" ref="AA10:AA23" si="4">I10</f>
        <v>CONSTRUCCION DE DREN PLUVIAL EN CALLE MEXQUITIC DE LA COLONIA EL 21 EN CABECERA MPAL</v>
      </c>
      <c r="AB10" s="14">
        <f t="shared" si="2"/>
        <v>84902.768000000011</v>
      </c>
      <c r="AC10" s="11">
        <f t="shared" si="3"/>
        <v>43623</v>
      </c>
      <c r="AD10" s="11">
        <v>43668</v>
      </c>
      <c r="AE10" s="22" t="s">
        <v>278</v>
      </c>
      <c r="AF10" s="9" t="s">
        <v>292</v>
      </c>
      <c r="AG10" s="10" t="s">
        <v>167</v>
      </c>
      <c r="AH10" s="10" t="s">
        <v>168</v>
      </c>
      <c r="AI10" s="20">
        <v>3</v>
      </c>
      <c r="AJ10" s="10" t="s">
        <v>117</v>
      </c>
      <c r="AK10" s="10">
        <v>1</v>
      </c>
      <c r="AL10" s="10" t="s">
        <v>169</v>
      </c>
      <c r="AM10" s="22" t="s">
        <v>295</v>
      </c>
      <c r="AN10" s="22" t="s">
        <v>295</v>
      </c>
      <c r="AO10" s="25" t="s">
        <v>311</v>
      </c>
      <c r="AP10" s="8" t="s">
        <v>328</v>
      </c>
      <c r="AQ10" s="10" t="s">
        <v>170</v>
      </c>
      <c r="AR10" s="16">
        <v>43654</v>
      </c>
      <c r="AS10" s="16">
        <v>43654</v>
      </c>
      <c r="AT10" s="12" t="s">
        <v>347</v>
      </c>
    </row>
    <row r="11" spans="1:46" s="10" customFormat="1" x14ac:dyDescent="0.25">
      <c r="A11" s="10">
        <v>2019</v>
      </c>
      <c r="B11" s="11">
        <v>43617</v>
      </c>
      <c r="C11" s="11">
        <v>43646</v>
      </c>
      <c r="D11" s="10" t="s">
        <v>109</v>
      </c>
      <c r="E11" s="10" t="s">
        <v>111</v>
      </c>
      <c r="F11" s="38" t="s">
        <v>230</v>
      </c>
      <c r="G11" s="10" t="s">
        <v>158</v>
      </c>
      <c r="H11" s="25" t="s">
        <v>275</v>
      </c>
      <c r="I11" s="46" t="s">
        <v>249</v>
      </c>
      <c r="J11" s="39" t="s">
        <v>265</v>
      </c>
      <c r="K11" s="15" t="s">
        <v>183</v>
      </c>
      <c r="L11" s="15" t="s">
        <v>271</v>
      </c>
      <c r="M11" s="10" t="s">
        <v>185</v>
      </c>
      <c r="N11" s="10" t="s">
        <v>272</v>
      </c>
      <c r="O11" s="10" t="s">
        <v>209</v>
      </c>
      <c r="P11" s="15" t="s">
        <v>155</v>
      </c>
      <c r="Q11" s="15" t="s">
        <v>155</v>
      </c>
      <c r="R11" s="10" t="str">
        <f t="shared" si="0"/>
        <v>EBANO/DSM/R33/CD/26/2019</v>
      </c>
      <c r="S11" s="11">
        <v>43627</v>
      </c>
      <c r="T11" s="41">
        <f>181161.09/1.16</f>
        <v>156173.35344827588</v>
      </c>
      <c r="U11" s="19">
        <f t="shared" si="1"/>
        <v>181161.09000000003</v>
      </c>
      <c r="V11" s="10" t="s">
        <v>346</v>
      </c>
      <c r="W11" s="10" t="s">
        <v>346</v>
      </c>
      <c r="X11" s="10" t="s">
        <v>176</v>
      </c>
      <c r="Y11" s="10" t="s">
        <v>346</v>
      </c>
      <c r="Z11" s="10" t="s">
        <v>166</v>
      </c>
      <c r="AA11" s="4" t="str">
        <f t="shared" si="4"/>
        <v>CONSTRUCCION DE GRADAS Y TECHUMBRE EN DOUGOUTS EN EL PARQUE DE BEISBOL DE LA UNIDAD DEPORTIVA DEL EJIDO VICHINCHIJOL,  MPIO DE EBANO, S.L.P</v>
      </c>
      <c r="AB11" s="14">
        <f t="shared" si="2"/>
        <v>18116.109000000004</v>
      </c>
      <c r="AC11" s="11">
        <f t="shared" si="3"/>
        <v>43627</v>
      </c>
      <c r="AD11" s="11">
        <v>43657</v>
      </c>
      <c r="AE11" s="22" t="s">
        <v>279</v>
      </c>
      <c r="AF11" s="9" t="s">
        <v>292</v>
      </c>
      <c r="AG11" s="10" t="s">
        <v>167</v>
      </c>
      <c r="AH11" s="10" t="s">
        <v>168</v>
      </c>
      <c r="AI11" s="20">
        <v>4</v>
      </c>
      <c r="AJ11" s="10" t="s">
        <v>117</v>
      </c>
      <c r="AK11" s="10">
        <v>1</v>
      </c>
      <c r="AL11" s="10" t="s">
        <v>169</v>
      </c>
      <c r="AM11" s="22" t="s">
        <v>296</v>
      </c>
      <c r="AN11" s="22" t="s">
        <v>296</v>
      </c>
      <c r="AO11" s="25" t="s">
        <v>311</v>
      </c>
      <c r="AP11" s="8" t="s">
        <v>328</v>
      </c>
      <c r="AQ11" s="10" t="s">
        <v>170</v>
      </c>
      <c r="AR11" s="16">
        <v>43654</v>
      </c>
      <c r="AS11" s="16">
        <v>43654</v>
      </c>
      <c r="AT11" s="12" t="s">
        <v>347</v>
      </c>
    </row>
    <row r="12" spans="1:46" x14ac:dyDescent="0.3">
      <c r="A12" s="10">
        <v>2019</v>
      </c>
      <c r="B12" s="11">
        <v>43617</v>
      </c>
      <c r="C12" s="11">
        <v>43646</v>
      </c>
      <c r="D12" t="s">
        <v>109</v>
      </c>
      <c r="E12" t="s">
        <v>111</v>
      </c>
      <c r="F12" s="38" t="s">
        <v>231</v>
      </c>
      <c r="G12" t="s">
        <v>158</v>
      </c>
      <c r="H12" s="25" t="s">
        <v>275</v>
      </c>
      <c r="I12" s="46" t="s">
        <v>250</v>
      </c>
      <c r="J12" s="43" t="s">
        <v>266</v>
      </c>
      <c r="K12" s="7" t="s">
        <v>173</v>
      </c>
      <c r="L12" s="7" t="s">
        <v>174</v>
      </c>
      <c r="M12" s="30" t="s">
        <v>175</v>
      </c>
      <c r="N12" s="30" t="s">
        <v>189</v>
      </c>
      <c r="O12" s="30" t="s">
        <v>190</v>
      </c>
      <c r="P12" s="31" t="s">
        <v>155</v>
      </c>
      <c r="Q12" s="31" t="s">
        <v>155</v>
      </c>
      <c r="R12" t="str">
        <f t="shared" si="0"/>
        <v>EBANO/DSM/R33/CD/27/2019</v>
      </c>
      <c r="S12" s="32">
        <v>43627</v>
      </c>
      <c r="T12" s="41">
        <f>502732.4/1.16</f>
        <v>433390.00000000006</v>
      </c>
      <c r="U12" s="33">
        <f t="shared" si="1"/>
        <v>502732.4</v>
      </c>
      <c r="V12" s="10" t="s">
        <v>346</v>
      </c>
      <c r="W12" s="10" t="s">
        <v>346</v>
      </c>
      <c r="X12" s="30" t="s">
        <v>176</v>
      </c>
      <c r="Y12" s="10" t="s">
        <v>346</v>
      </c>
      <c r="Z12" s="30" t="s">
        <v>166</v>
      </c>
      <c r="AA12" s="4" t="str">
        <f t="shared" si="4"/>
        <v>REHABILITACION A BASE DE REVESTIMIENTO EN CALLES PLAN DE SAN LUIS, JUAN DELA BARRERA, MIGUEL HIDALGO, JUAN ESCUTIA Y 20 DE NOVIEMBRE DE PLAN DE IGUALA, MPIO DE EBANO, S.L.P</v>
      </c>
      <c r="AB12" s="34">
        <f t="shared" si="2"/>
        <v>50273.240000000005</v>
      </c>
      <c r="AC12" s="11">
        <f t="shared" si="3"/>
        <v>43627</v>
      </c>
      <c r="AD12" s="42">
        <v>43642</v>
      </c>
      <c r="AE12" s="23" t="s">
        <v>280</v>
      </c>
      <c r="AF12" s="9" t="s">
        <v>292</v>
      </c>
      <c r="AG12" s="30" t="s">
        <v>167</v>
      </c>
      <c r="AH12" s="30" t="s">
        <v>168</v>
      </c>
      <c r="AI12">
        <v>5</v>
      </c>
      <c r="AJ12" s="30" t="s">
        <v>117</v>
      </c>
      <c r="AK12" s="30">
        <v>1</v>
      </c>
      <c r="AL12" s="30" t="s">
        <v>169</v>
      </c>
      <c r="AM12" s="23" t="s">
        <v>297</v>
      </c>
      <c r="AN12" s="23" t="s">
        <v>297</v>
      </c>
      <c r="AO12" s="25" t="s">
        <v>312</v>
      </c>
      <c r="AP12" s="8" t="s">
        <v>321</v>
      </c>
      <c r="AQ12" s="30" t="s">
        <v>170</v>
      </c>
      <c r="AR12" s="16">
        <v>43654</v>
      </c>
      <c r="AS12" s="16">
        <v>43654</v>
      </c>
      <c r="AT12" s="12" t="s">
        <v>347</v>
      </c>
    </row>
    <row r="13" spans="1:46" x14ac:dyDescent="0.3">
      <c r="A13" s="10">
        <v>2019</v>
      </c>
      <c r="B13" s="11">
        <v>43617</v>
      </c>
      <c r="C13" s="11">
        <v>43646</v>
      </c>
      <c r="D13" t="s">
        <v>109</v>
      </c>
      <c r="E13" t="s">
        <v>111</v>
      </c>
      <c r="F13" s="38" t="s">
        <v>232</v>
      </c>
      <c r="G13" t="s">
        <v>158</v>
      </c>
      <c r="H13" s="25" t="s">
        <v>275</v>
      </c>
      <c r="I13" s="46" t="s">
        <v>251</v>
      </c>
      <c r="J13" s="39" t="s">
        <v>267</v>
      </c>
      <c r="K13" s="36" t="s">
        <v>204</v>
      </c>
      <c r="L13" s="36" t="s">
        <v>205</v>
      </c>
      <c r="M13" s="10" t="s">
        <v>346</v>
      </c>
      <c r="N13" s="10" t="s">
        <v>208</v>
      </c>
      <c r="O13" s="10" t="s">
        <v>206</v>
      </c>
      <c r="P13" s="15" t="s">
        <v>155</v>
      </c>
      <c r="Q13" s="15" t="s">
        <v>155</v>
      </c>
      <c r="R13" t="str">
        <f t="shared" si="0"/>
        <v>EBANO/DSM/R33/CD/28/2019</v>
      </c>
      <c r="S13" s="32">
        <v>43627</v>
      </c>
      <c r="T13" s="41">
        <f>472518.85/1.16</f>
        <v>407343.83620689658</v>
      </c>
      <c r="U13" s="19">
        <f t="shared" si="1"/>
        <v>472518.85</v>
      </c>
      <c r="V13" s="10" t="s">
        <v>346</v>
      </c>
      <c r="W13" s="10" t="s">
        <v>346</v>
      </c>
      <c r="X13" s="10" t="s">
        <v>176</v>
      </c>
      <c r="Y13" s="10" t="s">
        <v>346</v>
      </c>
      <c r="Z13" s="10" t="s">
        <v>166</v>
      </c>
      <c r="AA13" s="4" t="str">
        <f t="shared" si="4"/>
        <v>CONSTRUCCION DE DREN PLUVIAL EN CALLE TERCERA PRIVADA CORREGIDOR DE LA COLONIA VICENTE INGUANZO EN CABECERA MPAL</v>
      </c>
      <c r="AB13" s="14">
        <f t="shared" si="2"/>
        <v>47251.885000000002</v>
      </c>
      <c r="AC13" s="11">
        <f t="shared" si="3"/>
        <v>43627</v>
      </c>
      <c r="AD13" s="42">
        <v>43672</v>
      </c>
      <c r="AE13" s="23" t="s">
        <v>281</v>
      </c>
      <c r="AF13" s="9" t="s">
        <v>292</v>
      </c>
      <c r="AG13" s="10" t="s">
        <v>167</v>
      </c>
      <c r="AH13" s="10" t="s">
        <v>168</v>
      </c>
      <c r="AI13">
        <v>6</v>
      </c>
      <c r="AJ13" s="10" t="s">
        <v>117</v>
      </c>
      <c r="AK13" s="10">
        <v>1</v>
      </c>
      <c r="AL13" s="10" t="s">
        <v>169</v>
      </c>
      <c r="AM13" s="23" t="s">
        <v>298</v>
      </c>
      <c r="AN13" s="22" t="s">
        <v>298</v>
      </c>
      <c r="AO13" s="25" t="s">
        <v>311</v>
      </c>
      <c r="AP13" s="8" t="s">
        <v>328</v>
      </c>
      <c r="AQ13" s="10" t="s">
        <v>170</v>
      </c>
      <c r="AR13" s="16">
        <v>43654</v>
      </c>
      <c r="AS13" s="16">
        <v>43654</v>
      </c>
      <c r="AT13" s="12" t="s">
        <v>347</v>
      </c>
    </row>
    <row r="14" spans="1:46" x14ac:dyDescent="0.3">
      <c r="A14" s="10">
        <v>2019</v>
      </c>
      <c r="B14" s="11">
        <v>43617</v>
      </c>
      <c r="C14" s="11">
        <v>43646</v>
      </c>
      <c r="D14" t="s">
        <v>109</v>
      </c>
      <c r="E14" t="s">
        <v>111</v>
      </c>
      <c r="F14" s="38" t="s">
        <v>233</v>
      </c>
      <c r="G14" t="s">
        <v>158</v>
      </c>
      <c r="H14" s="25" t="s">
        <v>275</v>
      </c>
      <c r="I14" s="46" t="s">
        <v>252</v>
      </c>
      <c r="J14" s="39" t="s">
        <v>268</v>
      </c>
      <c r="K14" s="36" t="s">
        <v>173</v>
      </c>
      <c r="L14" s="36" t="s">
        <v>174</v>
      </c>
      <c r="M14" s="10" t="s">
        <v>175</v>
      </c>
      <c r="N14" s="10" t="s">
        <v>273</v>
      </c>
      <c r="O14" s="10" t="s">
        <v>172</v>
      </c>
      <c r="P14" s="15" t="s">
        <v>155</v>
      </c>
      <c r="Q14" s="15" t="s">
        <v>155</v>
      </c>
      <c r="R14" t="str">
        <f t="shared" si="0"/>
        <v>EBANO/DSM/R33/CD/29/2019</v>
      </c>
      <c r="S14" s="32">
        <v>43628</v>
      </c>
      <c r="T14" s="41">
        <f>438548.58/1.16</f>
        <v>378059.12068965519</v>
      </c>
      <c r="U14" s="19">
        <f t="shared" si="1"/>
        <v>438548.58</v>
      </c>
      <c r="V14" s="10" t="s">
        <v>346</v>
      </c>
      <c r="W14" s="10" t="s">
        <v>346</v>
      </c>
      <c r="X14" s="10" t="s">
        <v>176</v>
      </c>
      <c r="Y14" s="10" t="s">
        <v>346</v>
      </c>
      <c r="Z14" s="10" t="s">
        <v>166</v>
      </c>
      <c r="AA14" s="4" t="str">
        <f t="shared" si="4"/>
        <v xml:space="preserve">AMPLIACION DE RED AGUA POTABLE EN CALLES EMILIANO ZAPATA, 20 DE NOVIEMBRE, PEDRO SANTOS, FCO VILLA, OBREGON Y ALLENDE DE NCPE AURELIO MANRIQUE </v>
      </c>
      <c r="AB14" s="14">
        <f t="shared" si="2"/>
        <v>43854.858000000007</v>
      </c>
      <c r="AC14" s="11">
        <f t="shared" si="3"/>
        <v>43628</v>
      </c>
      <c r="AD14" s="42">
        <v>43658</v>
      </c>
      <c r="AE14" s="23" t="s">
        <v>282</v>
      </c>
      <c r="AF14" s="9" t="s">
        <v>292</v>
      </c>
      <c r="AG14" s="10" t="s">
        <v>167</v>
      </c>
      <c r="AH14" s="10" t="s">
        <v>168</v>
      </c>
      <c r="AI14">
        <v>7</v>
      </c>
      <c r="AJ14" s="10" t="s">
        <v>117</v>
      </c>
      <c r="AK14" s="10">
        <v>1</v>
      </c>
      <c r="AL14" s="10" t="s">
        <v>169</v>
      </c>
      <c r="AM14" s="23" t="s">
        <v>299</v>
      </c>
      <c r="AN14" s="23" t="s">
        <v>299</v>
      </c>
      <c r="AO14" s="25" t="s">
        <v>311</v>
      </c>
      <c r="AP14" s="8" t="s">
        <v>328</v>
      </c>
      <c r="AQ14" s="10" t="s">
        <v>170</v>
      </c>
      <c r="AR14" s="16">
        <v>43654</v>
      </c>
      <c r="AS14" s="16">
        <v>43654</v>
      </c>
      <c r="AT14" s="12" t="s">
        <v>347</v>
      </c>
    </row>
    <row r="15" spans="1:46" x14ac:dyDescent="0.3">
      <c r="A15" s="10">
        <v>2019</v>
      </c>
      <c r="B15" s="11">
        <v>43617</v>
      </c>
      <c r="C15" s="11">
        <v>43646</v>
      </c>
      <c r="D15" t="s">
        <v>109</v>
      </c>
      <c r="E15" t="s">
        <v>111</v>
      </c>
      <c r="F15" s="38" t="s">
        <v>234</v>
      </c>
      <c r="G15" t="s">
        <v>158</v>
      </c>
      <c r="H15" s="25" t="s">
        <v>275</v>
      </c>
      <c r="I15" s="46" t="s">
        <v>253</v>
      </c>
      <c r="J15" s="39" t="s">
        <v>191</v>
      </c>
      <c r="K15" s="36" t="s">
        <v>173</v>
      </c>
      <c r="L15" s="36" t="s">
        <v>174</v>
      </c>
      <c r="M15" s="10" t="s">
        <v>175</v>
      </c>
      <c r="N15" s="10" t="s">
        <v>189</v>
      </c>
      <c r="O15" s="10" t="s">
        <v>190</v>
      </c>
      <c r="P15" s="15" t="s">
        <v>155</v>
      </c>
      <c r="Q15" s="15" t="s">
        <v>155</v>
      </c>
      <c r="R15" t="str">
        <f t="shared" si="0"/>
        <v>EBANO/DSM/R33/CD/30/2019</v>
      </c>
      <c r="S15" s="32">
        <v>43628</v>
      </c>
      <c r="T15" s="41">
        <f>114070.11/1.16</f>
        <v>98336.301724137942</v>
      </c>
      <c r="U15" s="19">
        <f>T15*1.16</f>
        <v>114070.11</v>
      </c>
      <c r="V15" s="10" t="s">
        <v>346</v>
      </c>
      <c r="W15" s="10" t="s">
        <v>346</v>
      </c>
      <c r="X15" s="10" t="s">
        <v>176</v>
      </c>
      <c r="Y15" s="10" t="s">
        <v>346</v>
      </c>
      <c r="Z15" s="10" t="s">
        <v>166</v>
      </c>
      <c r="AA15" s="4" t="str">
        <f t="shared" si="4"/>
        <v>REHABILITACION DE DRENAJE SANITARIO EN CALLE CONSTITUCION ENTRE JUAREZ Y CARMONA DE LA COLONIA 20 DE NOVIEMBRE EN CABECERA MPAL</v>
      </c>
      <c r="AB15" s="14">
        <f t="shared" si="2"/>
        <v>11407.011</v>
      </c>
      <c r="AC15" s="11">
        <f t="shared" si="3"/>
        <v>43628</v>
      </c>
      <c r="AD15" s="42">
        <v>43649</v>
      </c>
      <c r="AE15" s="23" t="s">
        <v>283</v>
      </c>
      <c r="AF15" s="9" t="s">
        <v>292</v>
      </c>
      <c r="AG15" s="10" t="s">
        <v>167</v>
      </c>
      <c r="AH15" s="10" t="s">
        <v>168</v>
      </c>
      <c r="AI15">
        <v>8</v>
      </c>
      <c r="AJ15" s="10" t="s">
        <v>117</v>
      </c>
      <c r="AK15" s="10">
        <v>1</v>
      </c>
      <c r="AL15" s="10" t="s">
        <v>169</v>
      </c>
      <c r="AM15" s="23" t="s">
        <v>300</v>
      </c>
      <c r="AN15" s="23" t="s">
        <v>300</v>
      </c>
      <c r="AO15" s="25" t="s">
        <v>311</v>
      </c>
      <c r="AP15" s="8" t="s">
        <v>328</v>
      </c>
      <c r="AQ15" s="10" t="s">
        <v>170</v>
      </c>
      <c r="AR15" s="16">
        <v>43654</v>
      </c>
      <c r="AS15" s="16">
        <v>43654</v>
      </c>
      <c r="AT15" s="12" t="s">
        <v>347</v>
      </c>
    </row>
    <row r="16" spans="1:46" x14ac:dyDescent="0.3">
      <c r="A16" s="10">
        <v>2019</v>
      </c>
      <c r="B16" s="11">
        <v>43617</v>
      </c>
      <c r="C16" s="11">
        <v>43646</v>
      </c>
      <c r="D16" t="s">
        <v>109</v>
      </c>
      <c r="E16" t="s">
        <v>111</v>
      </c>
      <c r="F16" s="38" t="s">
        <v>235</v>
      </c>
      <c r="G16" s="10" t="s">
        <v>158</v>
      </c>
      <c r="H16" s="25" t="s">
        <v>275</v>
      </c>
      <c r="I16" s="47" t="s">
        <v>254</v>
      </c>
      <c r="J16" s="40" t="s">
        <v>269</v>
      </c>
      <c r="K16" s="36" t="s">
        <v>173</v>
      </c>
      <c r="L16" s="36" t="s">
        <v>174</v>
      </c>
      <c r="M16" s="10" t="s">
        <v>175</v>
      </c>
      <c r="N16" s="10" t="s">
        <v>273</v>
      </c>
      <c r="O16" s="10" t="s">
        <v>172</v>
      </c>
      <c r="P16" s="15" t="s">
        <v>155</v>
      </c>
      <c r="Q16" s="15" t="s">
        <v>155</v>
      </c>
      <c r="R16" s="36" t="str">
        <f t="shared" si="0"/>
        <v>EBANO/DSM/R33/CD/31/2019</v>
      </c>
      <c r="S16" s="32">
        <v>43629</v>
      </c>
      <c r="T16" s="35">
        <f>107377.93/1.16</f>
        <v>92567.181034482754</v>
      </c>
      <c r="U16" s="19">
        <f t="shared" si="1"/>
        <v>107377.93</v>
      </c>
      <c r="V16" s="10" t="s">
        <v>346</v>
      </c>
      <c r="W16" s="10" t="s">
        <v>346</v>
      </c>
      <c r="X16" s="10" t="s">
        <v>176</v>
      </c>
      <c r="Y16" s="10" t="s">
        <v>346</v>
      </c>
      <c r="Z16" s="10" t="s">
        <v>166</v>
      </c>
      <c r="AA16" s="4" t="str">
        <f t="shared" si="4"/>
        <v>REHABILITACION DE DRENAJE SANITARIO EN CALLE HIDALGO ENTRE JUAREZ Y CARMONA DE LA COLONIA 20 DE NOVIEMBRE EN CABECERA MPAL</v>
      </c>
      <c r="AB16" s="14">
        <f t="shared" si="2"/>
        <v>10737.793</v>
      </c>
      <c r="AC16" s="11">
        <f t="shared" si="3"/>
        <v>43629</v>
      </c>
      <c r="AD16" s="42">
        <v>43650</v>
      </c>
      <c r="AE16" s="23" t="s">
        <v>284</v>
      </c>
      <c r="AF16" s="9" t="s">
        <v>292</v>
      </c>
      <c r="AG16" s="10" t="s">
        <v>167</v>
      </c>
      <c r="AH16" s="10" t="s">
        <v>168</v>
      </c>
      <c r="AI16">
        <v>9</v>
      </c>
      <c r="AJ16" s="3" t="s">
        <v>117</v>
      </c>
      <c r="AK16" s="10">
        <v>1</v>
      </c>
      <c r="AL16" s="10" t="s">
        <v>169</v>
      </c>
      <c r="AM16" s="23" t="s">
        <v>301</v>
      </c>
      <c r="AN16" s="23" t="s">
        <v>301</v>
      </c>
      <c r="AO16" s="25" t="s">
        <v>311</v>
      </c>
      <c r="AP16" s="8" t="s">
        <v>328</v>
      </c>
      <c r="AQ16" s="10" t="s">
        <v>170</v>
      </c>
      <c r="AR16" s="16">
        <v>43654</v>
      </c>
      <c r="AS16" s="16">
        <v>43654</v>
      </c>
      <c r="AT16" s="12" t="s">
        <v>347</v>
      </c>
    </row>
    <row r="17" spans="1:46" x14ac:dyDescent="0.3">
      <c r="A17" s="10">
        <v>2019</v>
      </c>
      <c r="B17" s="11">
        <v>43617</v>
      </c>
      <c r="C17" s="11">
        <v>43646</v>
      </c>
      <c r="D17" t="s">
        <v>109</v>
      </c>
      <c r="E17" t="s">
        <v>111</v>
      </c>
      <c r="F17" s="38" t="s">
        <v>236</v>
      </c>
      <c r="G17" s="12" t="s">
        <v>158</v>
      </c>
      <c r="H17" s="25" t="s">
        <v>275</v>
      </c>
      <c r="I17" s="46" t="s">
        <v>255</v>
      </c>
      <c r="J17" s="40" t="s">
        <v>196</v>
      </c>
      <c r="K17" s="36" t="s">
        <v>173</v>
      </c>
      <c r="L17" s="36" t="s">
        <v>174</v>
      </c>
      <c r="M17" s="10" t="s">
        <v>175</v>
      </c>
      <c r="N17" s="10" t="s">
        <v>189</v>
      </c>
      <c r="O17" s="10" t="s">
        <v>190</v>
      </c>
      <c r="P17" s="15" t="s">
        <v>155</v>
      </c>
      <c r="Q17" s="15" t="s">
        <v>155</v>
      </c>
      <c r="R17" s="36" t="str">
        <f t="shared" si="0"/>
        <v>EBANO/DSM/R33/CD/32/2019</v>
      </c>
      <c r="S17" s="32">
        <v>43629</v>
      </c>
      <c r="T17" s="35">
        <f>97456.26/1.16</f>
        <v>84014.017241379319</v>
      </c>
      <c r="U17" s="19">
        <f t="shared" si="1"/>
        <v>97456.260000000009</v>
      </c>
      <c r="V17" s="10" t="s">
        <v>346</v>
      </c>
      <c r="W17" s="10" t="s">
        <v>346</v>
      </c>
      <c r="X17" s="10" t="s">
        <v>176</v>
      </c>
      <c r="Y17" s="10" t="s">
        <v>346</v>
      </c>
      <c r="Z17" s="10" t="s">
        <v>166</v>
      </c>
      <c r="AA17" s="4" t="str">
        <f t="shared" si="4"/>
        <v>REHABILITACION DE DRENAJE SANITARIO EN CALLE VICENTE GUTIERREZ  DE LA COLONIA PRIMAVERA EN CABECERA MPAL</v>
      </c>
      <c r="AB17" s="14">
        <f t="shared" si="2"/>
        <v>9745.626000000002</v>
      </c>
      <c r="AC17" s="11">
        <f t="shared" si="3"/>
        <v>43629</v>
      </c>
      <c r="AD17" s="42">
        <v>43644</v>
      </c>
      <c r="AE17" s="23" t="s">
        <v>285</v>
      </c>
      <c r="AF17" s="9" t="s">
        <v>292</v>
      </c>
      <c r="AG17" s="10" t="s">
        <v>167</v>
      </c>
      <c r="AH17" s="10" t="s">
        <v>168</v>
      </c>
      <c r="AI17">
        <v>10</v>
      </c>
      <c r="AJ17" s="3" t="s">
        <v>117</v>
      </c>
      <c r="AK17" s="10">
        <v>1</v>
      </c>
      <c r="AL17" s="10" t="s">
        <v>169</v>
      </c>
      <c r="AM17" s="23" t="s">
        <v>302</v>
      </c>
      <c r="AN17" s="45" t="s">
        <v>302</v>
      </c>
      <c r="AO17" s="25" t="s">
        <v>313</v>
      </c>
      <c r="AP17" s="8" t="s">
        <v>322</v>
      </c>
      <c r="AQ17" s="10" t="s">
        <v>170</v>
      </c>
      <c r="AR17" s="16">
        <v>43654</v>
      </c>
      <c r="AS17" s="16">
        <v>43654</v>
      </c>
      <c r="AT17" s="12" t="s">
        <v>347</v>
      </c>
    </row>
    <row r="18" spans="1:46" x14ac:dyDescent="0.3">
      <c r="A18" s="10">
        <v>2019</v>
      </c>
      <c r="B18" s="11">
        <v>43617</v>
      </c>
      <c r="C18" s="11">
        <v>43646</v>
      </c>
      <c r="D18" t="s">
        <v>109</v>
      </c>
      <c r="E18" t="s">
        <v>111</v>
      </c>
      <c r="F18" s="38" t="s">
        <v>237</v>
      </c>
      <c r="G18" s="10" t="s">
        <v>158</v>
      </c>
      <c r="H18" s="25" t="s">
        <v>275</v>
      </c>
      <c r="I18" s="46" t="s">
        <v>256</v>
      </c>
      <c r="J18" s="40" t="s">
        <v>270</v>
      </c>
      <c r="K18" s="36" t="s">
        <v>173</v>
      </c>
      <c r="L18" s="36" t="s">
        <v>174</v>
      </c>
      <c r="M18" s="10" t="s">
        <v>175</v>
      </c>
      <c r="N18" s="10" t="s">
        <v>273</v>
      </c>
      <c r="O18" s="10" t="s">
        <v>172</v>
      </c>
      <c r="P18" s="15" t="s">
        <v>155</v>
      </c>
      <c r="Q18" s="15" t="s">
        <v>155</v>
      </c>
      <c r="R18" s="36" t="str">
        <f t="shared" si="0"/>
        <v>EBANO/DSM/R33/CD/33/2019</v>
      </c>
      <c r="S18" s="32">
        <v>43630</v>
      </c>
      <c r="T18" s="35">
        <f>190863.98/1.16</f>
        <v>164537.91379310348</v>
      </c>
      <c r="U18" s="19">
        <f t="shared" si="1"/>
        <v>190863.98</v>
      </c>
      <c r="V18" s="10" t="s">
        <v>346</v>
      </c>
      <c r="W18" s="10" t="s">
        <v>346</v>
      </c>
      <c r="X18" s="10" t="s">
        <v>176</v>
      </c>
      <c r="Y18" s="10" t="s">
        <v>346</v>
      </c>
      <c r="Z18" s="10" t="s">
        <v>166</v>
      </c>
      <c r="AA18" s="4" t="str">
        <f t="shared" si="4"/>
        <v>REHABILITACION DE DRENAJE SANITARIO EN PRIVADA VALLE DE TEOTIHUACAN DEL FRACCIONAMIENTO PUERTAS DEL SOL EN CABECERA MPAL</v>
      </c>
      <c r="AB18" s="14">
        <f t="shared" si="2"/>
        <v>19086.398000000001</v>
      </c>
      <c r="AC18" s="11">
        <f t="shared" si="3"/>
        <v>43630</v>
      </c>
      <c r="AD18" s="42">
        <v>43651</v>
      </c>
      <c r="AE18" s="23" t="s">
        <v>286</v>
      </c>
      <c r="AF18" s="9" t="s">
        <v>292</v>
      </c>
      <c r="AG18" s="10" t="s">
        <v>167</v>
      </c>
      <c r="AH18" s="10" t="s">
        <v>168</v>
      </c>
      <c r="AI18">
        <v>11</v>
      </c>
      <c r="AJ18" s="3" t="s">
        <v>117</v>
      </c>
      <c r="AK18" s="10">
        <v>1</v>
      </c>
      <c r="AL18" s="10" t="s">
        <v>169</v>
      </c>
      <c r="AM18" s="23" t="s">
        <v>303</v>
      </c>
      <c r="AN18" s="23" t="s">
        <v>303</v>
      </c>
      <c r="AO18" s="25" t="s">
        <v>311</v>
      </c>
      <c r="AP18" s="8" t="s">
        <v>328</v>
      </c>
      <c r="AQ18" s="10" t="s">
        <v>170</v>
      </c>
      <c r="AR18" s="16">
        <v>43654</v>
      </c>
      <c r="AS18" s="16">
        <v>43654</v>
      </c>
      <c r="AT18" s="12" t="s">
        <v>347</v>
      </c>
    </row>
    <row r="19" spans="1:46" x14ac:dyDescent="0.3">
      <c r="A19" s="10">
        <v>2019</v>
      </c>
      <c r="B19" s="11">
        <v>43617</v>
      </c>
      <c r="C19" s="11">
        <v>43646</v>
      </c>
      <c r="D19" t="s">
        <v>109</v>
      </c>
      <c r="E19" t="s">
        <v>111</v>
      </c>
      <c r="F19" s="38" t="s">
        <v>239</v>
      </c>
      <c r="G19" s="12" t="s">
        <v>158</v>
      </c>
      <c r="H19" s="25" t="s">
        <v>275</v>
      </c>
      <c r="I19" s="46" t="s">
        <v>257</v>
      </c>
      <c r="J19" s="44" t="s">
        <v>196</v>
      </c>
      <c r="K19" s="36" t="s">
        <v>173</v>
      </c>
      <c r="L19" t="s">
        <v>174</v>
      </c>
      <c r="M19" s="10" t="s">
        <v>175</v>
      </c>
      <c r="N19" s="10" t="s">
        <v>189</v>
      </c>
      <c r="O19" s="10" t="s">
        <v>190</v>
      </c>
      <c r="P19" s="15" t="s">
        <v>155</v>
      </c>
      <c r="Q19" s="15" t="s">
        <v>155</v>
      </c>
      <c r="R19" t="str">
        <f t="shared" si="0"/>
        <v>EBANO/DSM/R33/CD/34/2019</v>
      </c>
      <c r="S19" s="32">
        <v>43630</v>
      </c>
      <c r="T19" s="35">
        <f>320448.61/1.16</f>
        <v>276248.80172413791</v>
      </c>
      <c r="U19" s="19">
        <f t="shared" si="1"/>
        <v>320448.61</v>
      </c>
      <c r="V19" s="10" t="s">
        <v>346</v>
      </c>
      <c r="W19" s="10" t="s">
        <v>346</v>
      </c>
      <c r="X19" s="10" t="s">
        <v>176</v>
      </c>
      <c r="Y19" s="10" t="s">
        <v>346</v>
      </c>
      <c r="Z19" s="10" t="s">
        <v>166</v>
      </c>
      <c r="AA19" s="4" t="str">
        <f t="shared" si="4"/>
        <v>REHABILITACION DE DREN PLUVIAL EN AVE LAZARO CARDENAS ENTRE CALLES OAXACA Y CHIHUAHUA EN LA COL OBRERA DE CABECERA MPAL</v>
      </c>
      <c r="AB19" s="14">
        <f t="shared" si="2"/>
        <v>32044.861000000001</v>
      </c>
      <c r="AC19" s="11">
        <f t="shared" si="3"/>
        <v>43630</v>
      </c>
      <c r="AD19" s="42">
        <v>43638</v>
      </c>
      <c r="AE19" s="23" t="s">
        <v>287</v>
      </c>
      <c r="AF19" s="9" t="s">
        <v>292</v>
      </c>
      <c r="AG19" s="10" t="s">
        <v>167</v>
      </c>
      <c r="AH19" s="10" t="s">
        <v>168</v>
      </c>
      <c r="AI19">
        <v>12</v>
      </c>
      <c r="AJ19" s="3" t="s">
        <v>117</v>
      </c>
      <c r="AK19" s="10">
        <v>1</v>
      </c>
      <c r="AL19" s="10" t="s">
        <v>169</v>
      </c>
      <c r="AM19" s="23" t="s">
        <v>304</v>
      </c>
      <c r="AN19" s="23" t="s">
        <v>304</v>
      </c>
      <c r="AO19" s="25" t="s">
        <v>314</v>
      </c>
      <c r="AP19" s="8" t="s">
        <v>323</v>
      </c>
      <c r="AQ19" s="10" t="s">
        <v>170</v>
      </c>
      <c r="AR19" s="16">
        <v>43654</v>
      </c>
      <c r="AS19" s="16">
        <v>43654</v>
      </c>
      <c r="AT19" s="12" t="s">
        <v>347</v>
      </c>
    </row>
    <row r="20" spans="1:46" x14ac:dyDescent="0.3">
      <c r="A20" s="10">
        <v>2019</v>
      </c>
      <c r="B20" s="11">
        <v>43617</v>
      </c>
      <c r="C20" s="11">
        <v>43646</v>
      </c>
      <c r="D20" t="s">
        <v>109</v>
      </c>
      <c r="E20" t="s">
        <v>111</v>
      </c>
      <c r="F20" s="38" t="s">
        <v>238</v>
      </c>
      <c r="G20" s="10" t="s">
        <v>158</v>
      </c>
      <c r="H20" s="25" t="s">
        <v>275</v>
      </c>
      <c r="I20" s="46" t="s">
        <v>258</v>
      </c>
      <c r="J20" s="44" t="s">
        <v>270</v>
      </c>
      <c r="K20" s="36" t="s">
        <v>173</v>
      </c>
      <c r="L20" t="s">
        <v>174</v>
      </c>
      <c r="M20" s="10" t="s">
        <v>175</v>
      </c>
      <c r="N20" s="10" t="s">
        <v>273</v>
      </c>
      <c r="O20" s="10" t="s">
        <v>172</v>
      </c>
      <c r="P20" s="15" t="s">
        <v>155</v>
      </c>
      <c r="Q20" s="15" t="s">
        <v>155</v>
      </c>
      <c r="R20" s="36" t="str">
        <f t="shared" si="0"/>
        <v>EBANO/DSM/R33/CD/35/2019</v>
      </c>
      <c r="S20" s="32">
        <v>43630</v>
      </c>
      <c r="T20" s="35">
        <f>198001.79/1.16</f>
        <v>170691.19827586209</v>
      </c>
      <c r="U20" s="19">
        <f t="shared" si="1"/>
        <v>198001.79</v>
      </c>
      <c r="V20" s="10" t="s">
        <v>346</v>
      </c>
      <c r="W20" s="10" t="s">
        <v>346</v>
      </c>
      <c r="X20" s="10" t="s">
        <v>176</v>
      </c>
      <c r="Y20" s="10" t="s">
        <v>346</v>
      </c>
      <c r="Z20" s="10" t="s">
        <v>166</v>
      </c>
      <c r="AA20" s="4" t="str">
        <f t="shared" si="4"/>
        <v>REHABILITACION DE DREN PLUVIAL DE LA CALLE MELCHOR OCAMPO, SOR JUANA INES DE LA CRUZ Y PENSADOR MEXICANO EN  LA  COL LAS AMERICAS DE CABECERA MPAL</v>
      </c>
      <c r="AB20" s="14">
        <f t="shared" si="2"/>
        <v>19800.179000000004</v>
      </c>
      <c r="AC20" s="11">
        <f t="shared" si="3"/>
        <v>43630</v>
      </c>
      <c r="AD20" s="42">
        <v>43638</v>
      </c>
      <c r="AE20" s="23" t="s">
        <v>288</v>
      </c>
      <c r="AF20" s="9" t="s">
        <v>292</v>
      </c>
      <c r="AG20" s="10" t="s">
        <v>167</v>
      </c>
      <c r="AH20" s="10" t="s">
        <v>168</v>
      </c>
      <c r="AI20">
        <v>13</v>
      </c>
      <c r="AJ20" s="3" t="s">
        <v>117</v>
      </c>
      <c r="AK20" s="10">
        <v>1</v>
      </c>
      <c r="AL20" s="10" t="s">
        <v>169</v>
      </c>
      <c r="AM20" s="22" t="s">
        <v>305</v>
      </c>
      <c r="AN20" s="23" t="s">
        <v>305</v>
      </c>
      <c r="AO20" s="25" t="s">
        <v>315</v>
      </c>
      <c r="AP20" s="8" t="s">
        <v>324</v>
      </c>
      <c r="AQ20" s="10" t="s">
        <v>170</v>
      </c>
      <c r="AR20" s="16">
        <v>43654</v>
      </c>
      <c r="AS20" s="16">
        <v>43654</v>
      </c>
      <c r="AT20" s="12" t="s">
        <v>347</v>
      </c>
    </row>
    <row r="21" spans="1:46" x14ac:dyDescent="0.3">
      <c r="A21" s="10">
        <v>2019</v>
      </c>
      <c r="B21" s="11">
        <v>43617</v>
      </c>
      <c r="C21" s="11">
        <v>43646</v>
      </c>
      <c r="D21" t="s">
        <v>109</v>
      </c>
      <c r="E21" t="s">
        <v>111</v>
      </c>
      <c r="F21" s="38" t="s">
        <v>240</v>
      </c>
      <c r="G21" s="10" t="s">
        <v>243</v>
      </c>
      <c r="H21" s="25" t="s">
        <v>275</v>
      </c>
      <c r="I21" s="46" t="s">
        <v>259</v>
      </c>
      <c r="J21" s="44" t="s">
        <v>196</v>
      </c>
      <c r="K21" t="s">
        <v>173</v>
      </c>
      <c r="L21" t="s">
        <v>174</v>
      </c>
      <c r="M21" s="10" t="s">
        <v>175</v>
      </c>
      <c r="N21" s="10" t="s">
        <v>189</v>
      </c>
      <c r="O21" s="10" t="s">
        <v>190</v>
      </c>
      <c r="P21" s="15" t="s">
        <v>155</v>
      </c>
      <c r="Q21" s="15" t="s">
        <v>155</v>
      </c>
      <c r="R21" s="37" t="str">
        <f t="shared" si="0"/>
        <v>EBANO/DSM/R33/CD/36/2019</v>
      </c>
      <c r="S21" s="32">
        <v>43630</v>
      </c>
      <c r="T21" s="35">
        <f>198735.14/1.16</f>
        <v>171323.39655172417</v>
      </c>
      <c r="U21" s="19">
        <f t="shared" si="1"/>
        <v>198735.14</v>
      </c>
      <c r="V21" s="10" t="s">
        <v>346</v>
      </c>
      <c r="W21" s="10" t="s">
        <v>346</v>
      </c>
      <c r="X21" s="10" t="s">
        <v>176</v>
      </c>
      <c r="Y21" s="10" t="s">
        <v>346</v>
      </c>
      <c r="Z21" s="10" t="s">
        <v>166</v>
      </c>
      <c r="AA21" s="4" t="str">
        <f t="shared" si="4"/>
        <v>REHABILITACION DE DREN PLUVIAL EN CALLE MARINA NACIONAL DE LA COLONIA ZONA CUARTEL EN  CABECERA MPAL</v>
      </c>
      <c r="AB21" s="14">
        <f t="shared" si="2"/>
        <v>19873.514000000003</v>
      </c>
      <c r="AC21" s="11">
        <f t="shared" si="3"/>
        <v>43630</v>
      </c>
      <c r="AD21" s="42">
        <v>43638</v>
      </c>
      <c r="AE21" s="23" t="s">
        <v>289</v>
      </c>
      <c r="AF21" s="9" t="s">
        <v>292</v>
      </c>
      <c r="AG21" s="10" t="s">
        <v>167</v>
      </c>
      <c r="AH21" s="10" t="s">
        <v>168</v>
      </c>
      <c r="AI21">
        <v>14</v>
      </c>
      <c r="AJ21" s="3" t="s">
        <v>117</v>
      </c>
      <c r="AK21" s="10">
        <v>1</v>
      </c>
      <c r="AL21" s="10" t="s">
        <v>169</v>
      </c>
      <c r="AM21" s="23" t="s">
        <v>306</v>
      </c>
      <c r="AN21" s="23" t="s">
        <v>306</v>
      </c>
      <c r="AO21" s="25" t="s">
        <v>316</v>
      </c>
      <c r="AP21" s="23" t="s">
        <v>325</v>
      </c>
      <c r="AQ21" s="10" t="s">
        <v>170</v>
      </c>
      <c r="AR21" s="16">
        <v>43654</v>
      </c>
      <c r="AS21" s="16">
        <v>43654</v>
      </c>
      <c r="AT21" s="12" t="s">
        <v>347</v>
      </c>
    </row>
    <row r="22" spans="1:46" x14ac:dyDescent="0.3">
      <c r="A22" s="10">
        <v>2019</v>
      </c>
      <c r="B22" s="11">
        <v>43617</v>
      </c>
      <c r="C22" s="11">
        <v>43646</v>
      </c>
      <c r="D22" t="s">
        <v>109</v>
      </c>
      <c r="E22" t="s">
        <v>111</v>
      </c>
      <c r="F22" s="38" t="s">
        <v>241</v>
      </c>
      <c r="G22" s="10" t="s">
        <v>244</v>
      </c>
      <c r="H22" s="25" t="s">
        <v>275</v>
      </c>
      <c r="I22" s="46" t="s">
        <v>260</v>
      </c>
      <c r="J22" s="44" t="s">
        <v>264</v>
      </c>
      <c r="K22" t="s">
        <v>173</v>
      </c>
      <c r="L22" t="s">
        <v>174</v>
      </c>
      <c r="M22" s="10" t="s">
        <v>175</v>
      </c>
      <c r="N22" s="10" t="s">
        <v>273</v>
      </c>
      <c r="O22" s="10" t="s">
        <v>172</v>
      </c>
      <c r="P22" s="15" t="s">
        <v>155</v>
      </c>
      <c r="Q22" s="15" t="s">
        <v>155</v>
      </c>
      <c r="R22" s="37" t="str">
        <f t="shared" si="0"/>
        <v>EBANO/DSM/R33/CD/37/2019</v>
      </c>
      <c r="S22" s="32">
        <v>43630</v>
      </c>
      <c r="T22" s="35">
        <f>398319.35/1.16</f>
        <v>343378.75</v>
      </c>
      <c r="U22" s="19">
        <f t="shared" si="1"/>
        <v>398319.35</v>
      </c>
      <c r="V22" s="10" t="s">
        <v>346</v>
      </c>
      <c r="W22" s="10" t="s">
        <v>346</v>
      </c>
      <c r="X22" s="10" t="s">
        <v>176</v>
      </c>
      <c r="Y22" s="10" t="s">
        <v>346</v>
      </c>
      <c r="Z22" s="10" t="s">
        <v>166</v>
      </c>
      <c r="AA22" s="4" t="str">
        <f t="shared" si="4"/>
        <v>REHABILITACION DEL CAMINO SACA COSECHAS DEL PORVENIR AL REBOMBEO EN EL EJIDO TRONCONAL, MPIO DE EBANO, S.L.P</v>
      </c>
      <c r="AB22" s="14">
        <f t="shared" si="2"/>
        <v>39831.934999999998</v>
      </c>
      <c r="AC22" s="11">
        <f t="shared" si="3"/>
        <v>43630</v>
      </c>
      <c r="AD22" s="42">
        <v>43638</v>
      </c>
      <c r="AE22" s="23" t="s">
        <v>290</v>
      </c>
      <c r="AF22" s="9" t="s">
        <v>292</v>
      </c>
      <c r="AG22" s="10" t="s">
        <v>167</v>
      </c>
      <c r="AH22" s="10" t="s">
        <v>168</v>
      </c>
      <c r="AI22">
        <v>15</v>
      </c>
      <c r="AJ22" s="3" t="s">
        <v>117</v>
      </c>
      <c r="AK22" s="10">
        <v>1</v>
      </c>
      <c r="AL22" s="10" t="s">
        <v>169</v>
      </c>
      <c r="AM22" s="23" t="s">
        <v>307</v>
      </c>
      <c r="AN22" s="45" t="s">
        <v>307</v>
      </c>
      <c r="AO22" s="8" t="s">
        <v>317</v>
      </c>
      <c r="AP22" s="23" t="s">
        <v>326</v>
      </c>
      <c r="AQ22" s="10" t="s">
        <v>170</v>
      </c>
      <c r="AR22" s="16">
        <v>43654</v>
      </c>
      <c r="AS22" s="16">
        <v>43654</v>
      </c>
      <c r="AT22" s="12" t="s">
        <v>347</v>
      </c>
    </row>
    <row r="23" spans="1:46" x14ac:dyDescent="0.3">
      <c r="A23" s="10">
        <v>2019</v>
      </c>
      <c r="B23" s="11">
        <v>43617</v>
      </c>
      <c r="C23" s="11">
        <v>43646</v>
      </c>
      <c r="D23" t="s">
        <v>109</v>
      </c>
      <c r="E23" t="s">
        <v>113</v>
      </c>
      <c r="F23" s="38" t="s">
        <v>242</v>
      </c>
      <c r="G23" s="10" t="s">
        <v>245</v>
      </c>
      <c r="H23" s="25" t="s">
        <v>275</v>
      </c>
      <c r="I23" s="37" t="s">
        <v>262</v>
      </c>
      <c r="J23" s="44" t="s">
        <v>223</v>
      </c>
      <c r="K23" s="37" t="s">
        <v>211</v>
      </c>
      <c r="L23" s="28" t="s">
        <v>212</v>
      </c>
      <c r="M23" s="37" t="s">
        <v>213</v>
      </c>
      <c r="N23" s="37" t="s">
        <v>214</v>
      </c>
      <c r="O23" s="5" t="s">
        <v>215</v>
      </c>
      <c r="P23" s="15" t="s">
        <v>155</v>
      </c>
      <c r="Q23" s="15" t="s">
        <v>155</v>
      </c>
      <c r="R23" s="37" t="str">
        <f t="shared" si="0"/>
        <v>EBANO/DSM/R33/ABS/CD/04/2019</v>
      </c>
      <c r="S23" s="32">
        <v>43629</v>
      </c>
      <c r="T23" s="35">
        <f>650000</f>
        <v>650000</v>
      </c>
      <c r="U23" s="19">
        <f>T23</f>
        <v>650000</v>
      </c>
      <c r="V23" s="10" t="s">
        <v>346</v>
      </c>
      <c r="W23" s="10" t="s">
        <v>346</v>
      </c>
      <c r="X23" s="10" t="s">
        <v>176</v>
      </c>
      <c r="Y23" s="10" t="s">
        <v>346</v>
      </c>
      <c r="Z23" s="10" t="s">
        <v>274</v>
      </c>
      <c r="AA23" s="4" t="str">
        <f t="shared" si="4"/>
        <v>EQUIPAMIENTO DE IMPLEMENTOS AGRICOLA  (SELECCIONADORA DE SEMILLAS CON ELEVADOR Y TOLVA) PARA GRUPO DE TRABAJO MUJERES DEL CAMPO EN EL EJIDO FULGENCIO M SANTOS, MPIO DE EBANO, S.L.P</v>
      </c>
      <c r="AB23" s="14">
        <f t="shared" si="2"/>
        <v>65000</v>
      </c>
      <c r="AC23" s="11">
        <f t="shared" si="3"/>
        <v>43629</v>
      </c>
      <c r="AD23" s="42">
        <v>43633</v>
      </c>
      <c r="AE23" s="23" t="s">
        <v>291</v>
      </c>
      <c r="AF23" s="9" t="s">
        <v>292</v>
      </c>
      <c r="AG23" s="10" t="s">
        <v>167</v>
      </c>
      <c r="AH23" s="10" t="s">
        <v>168</v>
      </c>
      <c r="AI23">
        <v>16</v>
      </c>
      <c r="AJ23" s="3" t="s">
        <v>117</v>
      </c>
      <c r="AK23" s="10">
        <v>1</v>
      </c>
      <c r="AL23" s="10" t="s">
        <v>224</v>
      </c>
      <c r="AM23" s="23" t="s">
        <v>308</v>
      </c>
      <c r="AN23" s="45" t="s">
        <v>308</v>
      </c>
      <c r="AO23" s="8" t="s">
        <v>318</v>
      </c>
      <c r="AP23" s="23" t="s">
        <v>327</v>
      </c>
      <c r="AQ23" s="10" t="s">
        <v>170</v>
      </c>
      <c r="AR23" s="16">
        <v>43654</v>
      </c>
      <c r="AS23" s="16">
        <v>43654</v>
      </c>
      <c r="AT23" s="12" t="s">
        <v>347</v>
      </c>
    </row>
    <row r="24" spans="1:46" x14ac:dyDescent="0.3">
      <c r="AG24" s="10"/>
      <c r="AH24" s="10"/>
      <c r="AJ24" s="3"/>
      <c r="AK24" s="10"/>
    </row>
    <row r="25" spans="1:46" x14ac:dyDescent="0.3">
      <c r="AG25" s="10"/>
      <c r="AH25" s="10"/>
      <c r="AK25" s="10"/>
    </row>
    <row r="26" spans="1:46" x14ac:dyDescent="0.3">
      <c r="AG26" s="10"/>
      <c r="AH26" s="10"/>
      <c r="AK26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AE21" r:id="rId1" xr:uid="{7AAC3D96-0D6B-4B09-9F61-44D24DBB972E}"/>
    <hyperlink ref="AE22" r:id="rId2" xr:uid="{565CC117-FD76-4D95-B3A1-DD5F89ED642B}"/>
    <hyperlink ref="AE23" r:id="rId3" xr:uid="{4D7F3E69-BF3C-4FDE-9394-AA4CF030083F}"/>
    <hyperlink ref="AN21" r:id="rId4" xr:uid="{AB2EB202-AB9E-4FEF-8414-A1A70894CE56}"/>
    <hyperlink ref="AM21" r:id="rId5" xr:uid="{78E906FA-9529-4CB9-ADF1-E70679EFAA34}"/>
    <hyperlink ref="AM22" r:id="rId6" xr:uid="{4EC21F92-3467-4F1A-8C71-ED558025B927}"/>
    <hyperlink ref="AN22" r:id="rId7" xr:uid="{30C4B04A-40E6-4DC7-94E8-834DC5DEB7D4}"/>
    <hyperlink ref="AM23" r:id="rId8" xr:uid="{122FE02C-06B7-4452-8690-6792BCAA1381}"/>
    <hyperlink ref="AN23" r:id="rId9" xr:uid="{F44E9CE0-1EC2-4F79-B53D-0558E15C1D21}"/>
    <hyperlink ref="AP21" r:id="rId10" xr:uid="{9F7977BE-6C81-4FFB-881E-97F99BE90662}"/>
    <hyperlink ref="AP22" r:id="rId11" xr:uid="{96C2AAAC-5672-4E4B-AE4B-92BADB5977C0}"/>
    <hyperlink ref="AP23" r:id="rId12" xr:uid="{B79DC705-59D6-4E6D-850D-F3D7AE36D5D8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6"/>
  <sheetViews>
    <sheetView topLeftCell="A3" workbookViewId="0">
      <selection activeCell="B13" sqref="B13:F13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6" t="s">
        <v>150</v>
      </c>
      <c r="C4" s="26" t="s">
        <v>151</v>
      </c>
      <c r="D4" s="26" t="s">
        <v>152</v>
      </c>
      <c r="E4" s="26" t="s">
        <v>171</v>
      </c>
      <c r="F4" s="5" t="s">
        <v>172</v>
      </c>
      <c r="G4" s="24" t="s">
        <v>164</v>
      </c>
    </row>
    <row r="5" spans="1:7" x14ac:dyDescent="0.3">
      <c r="A5">
        <v>2</v>
      </c>
      <c r="B5" s="26" t="s">
        <v>197</v>
      </c>
      <c r="C5" s="28" t="s">
        <v>198</v>
      </c>
      <c r="D5" s="28" t="s">
        <v>184</v>
      </c>
      <c r="E5" s="26" t="s">
        <v>153</v>
      </c>
      <c r="F5" s="5" t="s">
        <v>154</v>
      </c>
      <c r="G5" s="24" t="s">
        <v>165</v>
      </c>
    </row>
    <row r="6" spans="1:7" x14ac:dyDescent="0.3">
      <c r="A6">
        <v>3</v>
      </c>
      <c r="B6" s="26" t="s">
        <v>159</v>
      </c>
      <c r="C6" s="26" t="s">
        <v>160</v>
      </c>
      <c r="D6" s="26" t="s">
        <v>161</v>
      </c>
      <c r="E6" s="26" t="s">
        <v>163</v>
      </c>
      <c r="F6" s="5" t="s">
        <v>162</v>
      </c>
      <c r="G6" s="24" t="s">
        <v>165</v>
      </c>
    </row>
    <row r="7" spans="1:7" x14ac:dyDescent="0.3">
      <c r="A7">
        <v>4</v>
      </c>
      <c r="B7" s="28" t="s">
        <v>178</v>
      </c>
      <c r="C7" s="28" t="s">
        <v>179</v>
      </c>
      <c r="D7" s="28" t="s">
        <v>177</v>
      </c>
      <c r="E7" t="s">
        <v>181</v>
      </c>
      <c r="F7" s="27" t="s">
        <v>180</v>
      </c>
      <c r="G7" s="24" t="s">
        <v>165</v>
      </c>
    </row>
    <row r="8" spans="1:7" x14ac:dyDescent="0.3">
      <c r="A8">
        <v>5</v>
      </c>
      <c r="B8" s="28" t="s">
        <v>183</v>
      </c>
      <c r="C8" s="28" t="s">
        <v>184</v>
      </c>
      <c r="D8" s="28" t="s">
        <v>185</v>
      </c>
      <c r="E8" s="28" t="s">
        <v>186</v>
      </c>
      <c r="F8" s="5" t="s">
        <v>209</v>
      </c>
      <c r="G8" s="24" t="s">
        <v>187</v>
      </c>
    </row>
    <row r="9" spans="1:7" x14ac:dyDescent="0.3">
      <c r="A9">
        <v>6</v>
      </c>
      <c r="B9" t="s">
        <v>188</v>
      </c>
      <c r="C9" t="s">
        <v>151</v>
      </c>
      <c r="D9" t="s">
        <v>175</v>
      </c>
      <c r="E9" t="s">
        <v>189</v>
      </c>
      <c r="F9" s="5" t="s">
        <v>190</v>
      </c>
      <c r="G9" s="24" t="s">
        <v>165</v>
      </c>
    </row>
    <row r="10" spans="1:7" x14ac:dyDescent="0.3">
      <c r="A10">
        <v>7</v>
      </c>
      <c r="B10" s="17" t="s">
        <v>202</v>
      </c>
      <c r="C10" s="28" t="s">
        <v>199</v>
      </c>
      <c r="D10" s="28" t="s">
        <v>200</v>
      </c>
      <c r="E10" s="17" t="s">
        <v>203</v>
      </c>
      <c r="F10" s="5" t="s">
        <v>201</v>
      </c>
      <c r="G10" s="24" t="s">
        <v>165</v>
      </c>
    </row>
    <row r="11" spans="1:7" x14ac:dyDescent="0.3">
      <c r="A11">
        <v>8</v>
      </c>
      <c r="B11" s="17" t="s">
        <v>207</v>
      </c>
      <c r="C11" s="28" t="s">
        <v>205</v>
      </c>
      <c r="D11" s="17"/>
      <c r="E11" s="17" t="s">
        <v>208</v>
      </c>
      <c r="F11" s="5" t="s">
        <v>206</v>
      </c>
      <c r="G11" s="24" t="s">
        <v>165</v>
      </c>
    </row>
    <row r="12" spans="1:7" x14ac:dyDescent="0.3">
      <c r="A12">
        <v>9</v>
      </c>
      <c r="B12" s="17" t="s">
        <v>192</v>
      </c>
      <c r="C12" s="28" t="s">
        <v>193</v>
      </c>
      <c r="D12" s="28" t="s">
        <v>194</v>
      </c>
      <c r="E12" s="17" t="s">
        <v>210</v>
      </c>
      <c r="F12" s="13" t="s">
        <v>195</v>
      </c>
      <c r="G12" s="24" t="s">
        <v>165</v>
      </c>
    </row>
    <row r="13" spans="1:7" x14ac:dyDescent="0.3">
      <c r="A13">
        <v>10</v>
      </c>
      <c r="B13" s="17" t="s">
        <v>211</v>
      </c>
      <c r="C13" s="28" t="s">
        <v>212</v>
      </c>
      <c r="D13" s="17" t="s">
        <v>213</v>
      </c>
      <c r="E13" s="17" t="s">
        <v>214</v>
      </c>
      <c r="F13" s="5" t="s">
        <v>215</v>
      </c>
      <c r="G13" s="24" t="s">
        <v>165</v>
      </c>
    </row>
    <row r="14" spans="1:7" x14ac:dyDescent="0.3">
      <c r="A14">
        <v>11</v>
      </c>
      <c r="B14" s="17" t="s">
        <v>216</v>
      </c>
      <c r="C14" s="28" t="s">
        <v>217</v>
      </c>
      <c r="D14" s="28" t="s">
        <v>218</v>
      </c>
      <c r="E14" s="17" t="s">
        <v>219</v>
      </c>
      <c r="F14" s="5" t="s">
        <v>220</v>
      </c>
      <c r="G14" s="24" t="s">
        <v>165</v>
      </c>
    </row>
    <row r="15" spans="1:7" x14ac:dyDescent="0.3">
      <c r="A15">
        <v>12</v>
      </c>
      <c r="B15" s="17" t="s">
        <v>221</v>
      </c>
      <c r="C15" s="28" t="s">
        <v>179</v>
      </c>
      <c r="D15" s="17"/>
      <c r="E15" s="17"/>
      <c r="F15" s="5"/>
      <c r="G15" s="24"/>
    </row>
    <row r="16" spans="1:7" x14ac:dyDescent="0.3">
      <c r="A16">
        <v>13</v>
      </c>
      <c r="B16" t="s">
        <v>222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9"/>
  <sheetViews>
    <sheetView topLeftCell="C3" workbookViewId="0">
      <selection activeCell="C12" sqref="C12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t="s">
        <v>182</v>
      </c>
      <c r="C4" s="8" t="s">
        <v>329</v>
      </c>
      <c r="D4" s="3" t="s">
        <v>156</v>
      </c>
      <c r="E4" t="s">
        <v>141</v>
      </c>
    </row>
    <row r="5" spans="1:5" x14ac:dyDescent="0.3">
      <c r="A5">
        <v>2</v>
      </c>
      <c r="B5" t="s">
        <v>182</v>
      </c>
      <c r="C5" s="8" t="s">
        <v>330</v>
      </c>
      <c r="D5" s="3" t="s">
        <v>156</v>
      </c>
      <c r="E5" t="s">
        <v>141</v>
      </c>
    </row>
    <row r="6" spans="1:5" x14ac:dyDescent="0.3">
      <c r="A6">
        <v>3</v>
      </c>
      <c r="B6" t="s">
        <v>182</v>
      </c>
      <c r="C6" s="23" t="s">
        <v>331</v>
      </c>
      <c r="D6" s="3" t="s">
        <v>156</v>
      </c>
      <c r="E6" t="s">
        <v>140</v>
      </c>
    </row>
    <row r="7" spans="1:5" x14ac:dyDescent="0.3">
      <c r="A7">
        <v>4</v>
      </c>
      <c r="B7" t="s">
        <v>182</v>
      </c>
      <c r="C7" s="23" t="s">
        <v>332</v>
      </c>
      <c r="D7" s="3" t="s">
        <v>156</v>
      </c>
      <c r="E7" t="s">
        <v>140</v>
      </c>
    </row>
    <row r="8" spans="1:5" x14ac:dyDescent="0.3">
      <c r="A8">
        <v>5</v>
      </c>
      <c r="B8" t="s">
        <v>182</v>
      </c>
      <c r="C8" t="s">
        <v>333</v>
      </c>
      <c r="D8" s="29" t="s">
        <v>156</v>
      </c>
      <c r="E8" t="s">
        <v>141</v>
      </c>
    </row>
    <row r="9" spans="1:5" x14ac:dyDescent="0.3">
      <c r="A9">
        <v>6</v>
      </c>
      <c r="B9" t="s">
        <v>182</v>
      </c>
      <c r="C9" t="s">
        <v>334</v>
      </c>
      <c r="D9" s="3" t="s">
        <v>156</v>
      </c>
      <c r="E9" t="s">
        <v>140</v>
      </c>
    </row>
    <row r="10" spans="1:5" x14ac:dyDescent="0.3">
      <c r="A10">
        <v>7</v>
      </c>
      <c r="B10" t="s">
        <v>182</v>
      </c>
      <c r="C10" t="s">
        <v>335</v>
      </c>
      <c r="D10" s="3" t="s">
        <v>156</v>
      </c>
      <c r="E10" t="s">
        <v>140</v>
      </c>
    </row>
    <row r="11" spans="1:5" x14ac:dyDescent="0.3">
      <c r="A11">
        <v>8</v>
      </c>
      <c r="B11" t="s">
        <v>182</v>
      </c>
      <c r="C11" t="s">
        <v>336</v>
      </c>
      <c r="D11" s="3" t="s">
        <v>156</v>
      </c>
      <c r="E11" t="s">
        <v>140</v>
      </c>
    </row>
    <row r="12" spans="1:5" x14ac:dyDescent="0.3">
      <c r="A12">
        <v>9</v>
      </c>
      <c r="B12" t="s">
        <v>182</v>
      </c>
      <c r="C12" t="s">
        <v>337</v>
      </c>
      <c r="D12" s="3" t="s">
        <v>156</v>
      </c>
      <c r="E12" t="s">
        <v>140</v>
      </c>
    </row>
    <row r="13" spans="1:5" x14ac:dyDescent="0.3">
      <c r="A13">
        <v>10</v>
      </c>
      <c r="B13" t="s">
        <v>182</v>
      </c>
      <c r="C13" t="s">
        <v>338</v>
      </c>
      <c r="D13" s="3" t="s">
        <v>156</v>
      </c>
      <c r="E13" t="s">
        <v>141</v>
      </c>
    </row>
    <row r="14" spans="1:5" x14ac:dyDescent="0.3">
      <c r="A14">
        <v>11</v>
      </c>
      <c r="B14" t="s">
        <v>182</v>
      </c>
      <c r="C14" t="s">
        <v>339</v>
      </c>
      <c r="D14" s="3" t="s">
        <v>156</v>
      </c>
      <c r="E14" t="s">
        <v>140</v>
      </c>
    </row>
    <row r="15" spans="1:5" x14ac:dyDescent="0.3">
      <c r="A15">
        <v>12</v>
      </c>
      <c r="B15" t="s">
        <v>225</v>
      </c>
      <c r="C15" t="s">
        <v>340</v>
      </c>
      <c r="D15" s="3" t="s">
        <v>156</v>
      </c>
      <c r="E15" t="s">
        <v>141</v>
      </c>
    </row>
    <row r="16" spans="1:5" x14ac:dyDescent="0.3">
      <c r="A16">
        <v>13</v>
      </c>
      <c r="B16" t="s">
        <v>226</v>
      </c>
      <c r="C16" t="s">
        <v>341</v>
      </c>
      <c r="D16" s="3" t="s">
        <v>156</v>
      </c>
      <c r="E16" t="s">
        <v>141</v>
      </c>
    </row>
    <row r="17" spans="3:5" x14ac:dyDescent="0.3">
      <c r="C17" t="s">
        <v>342</v>
      </c>
      <c r="D17" s="3" t="s">
        <v>156</v>
      </c>
      <c r="E17" t="s">
        <v>141</v>
      </c>
    </row>
    <row r="18" spans="3:5" x14ac:dyDescent="0.3">
      <c r="C18" t="s">
        <v>343</v>
      </c>
      <c r="D18" s="3" t="s">
        <v>156</v>
      </c>
      <c r="E18" t="s">
        <v>141</v>
      </c>
    </row>
    <row r="19" spans="3:5" x14ac:dyDescent="0.3">
      <c r="C19" t="s">
        <v>344</v>
      </c>
      <c r="D19" s="3" t="s">
        <v>156</v>
      </c>
      <c r="E19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5" sqref="E5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t="s">
        <v>157</v>
      </c>
      <c r="C4" t="s">
        <v>157</v>
      </c>
      <c r="D4" t="s">
        <v>157</v>
      </c>
      <c r="E4" s="23" t="s">
        <v>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2019-07-04T19:44:40Z</cp:lastPrinted>
  <dcterms:created xsi:type="dcterms:W3CDTF">2018-06-16T16:24:59Z</dcterms:created>
  <dcterms:modified xsi:type="dcterms:W3CDTF">2019-07-08T14:44:37Z</dcterms:modified>
</cp:coreProperties>
</file>